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orion\FINANCE\F-PRO\Procurement\PPA\2024\Technical\EoL Network Appliances Replacement RFT\"/>
    </mc:Choice>
  </mc:AlternateContent>
  <xr:revisionPtr revIDLastSave="0" documentId="13_ncr:1_{28BDEAF1-4B39-4C44-8162-EF4C29A24A8B}" xr6:coauthVersionLast="47" xr6:coauthVersionMax="47" xr10:uidLastSave="{00000000-0000-0000-0000-000000000000}"/>
  <bookViews>
    <workbookView xWindow="-108" yWindow="-108" windowWidth="23256" windowHeight="12576" tabRatio="427" xr2:uid="{00000000-000D-0000-FFFF-FFFF00000000}"/>
  </bookViews>
  <sheets>
    <sheet name="grade of compliance range" sheetId="1" r:id="rId1"/>
    <sheet name="Technical weight" sheetId="2" r:id="rId2"/>
    <sheet name="Commercial evaluation" sheetId="5" r:id="rId3"/>
  </sheets>
  <externalReferences>
    <externalReference r:id="rId4"/>
  </externalReferences>
  <definedNames>
    <definedName name="alcatel">'[1]Scores for the section'!$D$8</definedName>
    <definedName name="Archi">'[1]Scores for the section'!$D$8:$J$8</definedName>
    <definedName name="_xlnm.Print_Area" localSheetId="1">'Technical weight'!$A$1:$U$8</definedName>
    <definedName name="Z_089238C6_523C_4E24_8311_70EB36D1EAC2_.wvu.Cols" localSheetId="0" hidden="1">'grade of compliance range'!$I:$I</definedName>
    <definedName name="Z_089238C6_523C_4E24_8311_70EB36D1EAC2_.wvu.PrintArea" localSheetId="1" hidden="1">'Technical weight'!$A$1:$U$8</definedName>
    <definedName name="Z_0CE78C7C_B3E7_4CC4_82B0_6DC447D4C702_.wvu.Cols" localSheetId="0" hidden="1">'grade of compliance range'!$I:$I</definedName>
    <definedName name="Z_0CE78C7C_B3E7_4CC4_82B0_6DC447D4C702_.wvu.PrintArea" localSheetId="1" hidden="1">'Technical weight'!$A$1:$U$8</definedName>
    <definedName name="Z_243986F1_1826_4733_A641_82940D51AC03_.wvu.Cols" localSheetId="0" hidden="1">'grade of compliance range'!$I:$I</definedName>
    <definedName name="Z_243986F1_1826_4733_A641_82940D51AC03_.wvu.PrintArea" localSheetId="1" hidden="1">'Technical weight'!$A$1:$U$8</definedName>
    <definedName name="Z_6573DF28_1AC8_483D_AD4F_50C689AD28B6_.wvu.Cols" localSheetId="0" hidden="1">'grade of compliance range'!$I:$I</definedName>
    <definedName name="Z_6573DF28_1AC8_483D_AD4F_50C689AD28B6_.wvu.PrintArea" localSheetId="1" hidden="1">'Technical weight'!$A$1:$U$8</definedName>
    <definedName name="Z_6BCD2DB7_0BB7_41D0_B8BA_460456CA3509_.wvu.Cols" localSheetId="0" hidden="1">'grade of compliance range'!$I:$I</definedName>
    <definedName name="Z_6BCD2DB7_0BB7_41D0_B8BA_460456CA3509_.wvu.PrintArea" localSheetId="1" hidden="1">'Technical weight'!$A$1:$U$197</definedName>
    <definedName name="Z_8FA12DA1_C69C_4971_8BB2_15625A37BED0_.wvu.Cols" localSheetId="0" hidden="1">'grade of compliance range'!$I:$I</definedName>
    <definedName name="Z_8FA12DA1_C69C_4971_8BB2_15625A37BED0_.wvu.PrintArea" localSheetId="1" hidden="1">'Technical weight'!$A$1:$U$8</definedName>
    <definedName name="Z_F73319AD_CDCA_486E_A81E_EF6F7DE0C5A8_.wvu.Cols" localSheetId="0" hidden="1">'grade of compliance range'!$I:$I</definedName>
    <definedName name="Z_F73319AD_CDCA_486E_A81E_EF6F7DE0C5A8_.wvu.PrintArea" localSheetId="1" hidden="1">'Technical weight'!$A$1:$U$8</definedName>
  </definedNames>
  <calcPr calcId="191029"/>
  <customWorkbookViews>
    <customWorkbookView name="MICHELINE EL HACHEM - Personal View" guid="{6BCD2DB7-0BB7-41D0-B8BA-460456CA3509}" mergeInterval="0" personalView="1" maximized="1" windowWidth="1596" windowHeight="675" tabRatio="416" activeSheetId="1"/>
    <customWorkbookView name="BECHIR BOUSTANY - Personal View" guid="{243986F1-1826-4733-A641-82940D51AC03}" mergeInterval="0" personalView="1" maximized="1" windowWidth="1596" windowHeight="675" tabRatio="416" activeSheetId="2"/>
    <customWorkbookView name="JOSETTE KLINK - Personal View" guid="{6573DF28-1AC8-483D-AD4F-50C689AD28B6}" mergeInterval="0" personalView="1" maximized="1" windowWidth="1362" windowHeight="503" tabRatio="416" activeSheetId="2"/>
    <customWorkbookView name="Elie - Personal View" guid="{8FA12DA1-C69C-4971-8BB2-15625A37BED0}" mergeInterval="0" personalView="1" maximized="1" windowWidth="1362" windowHeight="543" tabRatio="416" activeSheetId="2"/>
    <customWorkbookView name="ELIE KHOURY - Personal View" guid="{089238C6-523C-4E24-8311-70EB36D1EAC2}" mergeInterval="0" personalView="1" maximized="1" xWindow="-8" yWindow="-8" windowWidth="1936" windowHeight="1056" tabRatio="416" activeSheetId="2"/>
    <customWorkbookView name="JOSETTE AOUN - Personal View" guid="{F73319AD-CDCA-486E-A81E-EF6F7DE0C5A8}" mergeInterval="0" personalView="1" maximized="1" xWindow="-9" yWindow="-9" windowWidth="1938" windowHeight="1050" tabRatio="416" activeSheetId="2"/>
    <customWorkbookView name="JEAN SASSINE - Personal View" guid="{0CE78C7C-B3E7-4CC4-82B0-6DC447D4C702}" mergeInterval="0" personalView="1" xWindow="-6" yWindow="519" windowWidth="1919" windowHeight="520" tabRatio="416"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4" i="2" l="1"/>
  <c r="W12" i="2"/>
  <c r="X12" i="2" s="1"/>
  <c r="W13" i="2"/>
  <c r="X13" i="2" s="1"/>
  <c r="W14" i="2"/>
  <c r="X14" i="2"/>
  <c r="W15" i="2"/>
  <c r="X15" i="2" s="1"/>
  <c r="W16" i="2"/>
  <c r="X16" i="2" s="1"/>
  <c r="W17" i="2"/>
  <c r="X17" i="2" s="1"/>
  <c r="W18" i="2"/>
  <c r="X18" i="2" s="1"/>
  <c r="W19" i="2"/>
  <c r="X19" i="2" s="1"/>
  <c r="W20" i="2"/>
  <c r="X20" i="2" s="1"/>
  <c r="W21" i="2"/>
  <c r="X21" i="2" s="1"/>
  <c r="W22" i="2"/>
  <c r="X22" i="2" s="1"/>
  <c r="W23" i="2"/>
  <c r="X23" i="2" s="1"/>
  <c r="W24" i="2"/>
  <c r="X24" i="2" s="1"/>
  <c r="W25" i="2"/>
  <c r="X25" i="2" s="1"/>
  <c r="W26" i="2"/>
  <c r="X26" i="2" s="1"/>
  <c r="W27" i="2"/>
  <c r="X27" i="2" s="1"/>
  <c r="W28" i="2"/>
  <c r="X28" i="2" s="1"/>
  <c r="W29" i="2"/>
  <c r="X29" i="2" s="1"/>
  <c r="W30" i="2"/>
  <c r="X30" i="2" s="1"/>
  <c r="W31" i="2"/>
  <c r="X31" i="2" s="1"/>
  <c r="W32" i="2"/>
  <c r="X32" i="2" s="1"/>
  <c r="W33" i="2"/>
  <c r="X33" i="2" s="1"/>
  <c r="W34" i="2"/>
  <c r="X34" i="2" s="1"/>
  <c r="W35" i="2"/>
  <c r="X35" i="2" s="1"/>
  <c r="W36" i="2"/>
  <c r="X36" i="2" s="1"/>
  <c r="W37" i="2"/>
  <c r="X37" i="2" s="1"/>
  <c r="W38" i="2"/>
  <c r="X38" i="2" s="1"/>
  <c r="W39" i="2"/>
  <c r="X39" i="2" s="1"/>
  <c r="W40" i="2"/>
  <c r="X40" i="2" s="1"/>
  <c r="W41" i="2"/>
  <c r="X41" i="2" s="1"/>
  <c r="W42" i="2"/>
  <c r="X42" i="2" s="1"/>
  <c r="W43" i="2"/>
  <c r="X43" i="2" s="1"/>
  <c r="W44" i="2"/>
  <c r="X44" i="2" s="1"/>
  <c r="W45" i="2"/>
  <c r="X45" i="2" s="1"/>
  <c r="W46" i="2"/>
  <c r="X46" i="2" s="1"/>
  <c r="W47" i="2"/>
  <c r="X47" i="2" s="1"/>
  <c r="W48" i="2"/>
  <c r="X48" i="2" s="1"/>
  <c r="W49" i="2"/>
  <c r="X49" i="2" s="1"/>
  <c r="W50" i="2"/>
  <c r="X50" i="2" s="1"/>
  <c r="W51" i="2"/>
  <c r="X51" i="2" s="1"/>
  <c r="W52" i="2"/>
  <c r="X52" i="2" s="1"/>
  <c r="W53" i="2"/>
  <c r="X53" i="2" s="1"/>
  <c r="W54" i="2"/>
  <c r="X54" i="2"/>
  <c r="W55" i="2"/>
  <c r="X55" i="2" s="1"/>
  <c r="W56" i="2"/>
  <c r="X56" i="2" s="1"/>
  <c r="W57" i="2"/>
  <c r="X57" i="2" s="1"/>
  <c r="W58" i="2"/>
  <c r="X58" i="2" s="1"/>
  <c r="W59" i="2"/>
  <c r="X59" i="2" s="1"/>
  <c r="W60" i="2"/>
  <c r="X60" i="2" s="1"/>
  <c r="W61" i="2"/>
  <c r="X61" i="2" s="1"/>
  <c r="W62" i="2"/>
  <c r="X62" i="2" s="1"/>
  <c r="W63" i="2"/>
  <c r="X63" i="2" s="1"/>
  <c r="W64" i="2"/>
  <c r="X64" i="2" s="1"/>
  <c r="W65" i="2"/>
  <c r="X65" i="2" s="1"/>
  <c r="W66" i="2"/>
  <c r="X66" i="2" s="1"/>
  <c r="W67" i="2"/>
  <c r="X67" i="2" s="1"/>
  <c r="W68" i="2"/>
  <c r="X68" i="2" s="1"/>
  <c r="W69" i="2"/>
  <c r="X69" i="2" s="1"/>
  <c r="W70" i="2"/>
  <c r="X70" i="2" s="1"/>
  <c r="W71" i="2"/>
  <c r="X71" i="2" s="1"/>
  <c r="W72" i="2"/>
  <c r="X72" i="2" s="1"/>
  <c r="W73" i="2"/>
  <c r="X73" i="2" s="1"/>
  <c r="W74" i="2"/>
  <c r="X74" i="2" s="1"/>
  <c r="W75" i="2"/>
  <c r="X75" i="2" s="1"/>
  <c r="W76" i="2"/>
  <c r="X76" i="2" s="1"/>
  <c r="W77" i="2"/>
  <c r="X77" i="2" s="1"/>
  <c r="W78" i="2"/>
  <c r="X78" i="2"/>
  <c r="W79" i="2"/>
  <c r="X79" i="2" s="1"/>
  <c r="W80" i="2"/>
  <c r="X80" i="2" s="1"/>
  <c r="W81" i="2"/>
  <c r="X81" i="2" s="1"/>
  <c r="W82" i="2"/>
  <c r="X82" i="2" s="1"/>
  <c r="W83" i="2"/>
  <c r="X83" i="2" s="1"/>
  <c r="W84" i="2"/>
  <c r="X84" i="2" s="1"/>
  <c r="W85" i="2"/>
  <c r="X85" i="2" s="1"/>
  <c r="W86" i="2"/>
  <c r="X86" i="2" s="1"/>
  <c r="W87" i="2"/>
  <c r="X87" i="2" s="1"/>
  <c r="W88" i="2"/>
  <c r="X88" i="2" s="1"/>
  <c r="W89" i="2"/>
  <c r="X89" i="2" s="1"/>
  <c r="W90" i="2"/>
  <c r="X90" i="2" s="1"/>
  <c r="W91" i="2"/>
  <c r="X91" i="2" s="1"/>
  <c r="W92" i="2"/>
  <c r="X92" i="2" s="1"/>
  <c r="W93" i="2"/>
  <c r="X93" i="2" s="1"/>
  <c r="W94" i="2"/>
  <c r="X94" i="2"/>
  <c r="W95" i="2"/>
  <c r="X95" i="2" s="1"/>
  <c r="W96" i="2"/>
  <c r="X96" i="2" s="1"/>
  <c r="W97" i="2"/>
  <c r="X97" i="2" s="1"/>
  <c r="W98" i="2"/>
  <c r="X98" i="2" s="1"/>
  <c r="W99" i="2"/>
  <c r="X99" i="2" s="1"/>
  <c r="W100" i="2"/>
  <c r="X100" i="2" s="1"/>
  <c r="W101" i="2"/>
  <c r="X101" i="2" s="1"/>
  <c r="W102" i="2"/>
  <c r="X102" i="2" s="1"/>
  <c r="W103" i="2"/>
  <c r="X103" i="2" s="1"/>
  <c r="W104" i="2"/>
  <c r="X104" i="2"/>
  <c r="W105" i="2"/>
  <c r="X105" i="2" s="1"/>
  <c r="W106" i="2"/>
  <c r="X106" i="2" s="1"/>
  <c r="W107" i="2"/>
  <c r="X107" i="2" s="1"/>
  <c r="W108" i="2"/>
  <c r="X108" i="2" s="1"/>
  <c r="W109" i="2"/>
  <c r="X109" i="2" s="1"/>
  <c r="W110" i="2"/>
  <c r="X110" i="2" s="1"/>
  <c r="W111" i="2"/>
  <c r="X111" i="2" s="1"/>
  <c r="W112" i="2"/>
  <c r="X112" i="2" s="1"/>
  <c r="W113" i="2"/>
  <c r="X113" i="2" s="1"/>
  <c r="W114" i="2"/>
  <c r="X114" i="2" s="1"/>
  <c r="W115" i="2"/>
  <c r="X115" i="2" s="1"/>
  <c r="W116" i="2"/>
  <c r="X116" i="2" s="1"/>
  <c r="W117" i="2"/>
  <c r="X117" i="2" s="1"/>
  <c r="W118" i="2"/>
  <c r="X118" i="2"/>
  <c r="W119" i="2"/>
  <c r="X119" i="2" s="1"/>
  <c r="W120" i="2"/>
  <c r="X120" i="2" s="1"/>
  <c r="W121" i="2"/>
  <c r="X121" i="2" s="1"/>
  <c r="W122" i="2"/>
  <c r="X122" i="2" s="1"/>
  <c r="W123" i="2"/>
  <c r="X123" i="2" s="1"/>
  <c r="W124" i="2"/>
  <c r="X124" i="2" s="1"/>
  <c r="W125" i="2"/>
  <c r="X125" i="2" s="1"/>
  <c r="W126" i="2"/>
  <c r="X126" i="2"/>
  <c r="W127" i="2"/>
  <c r="X127" i="2" s="1"/>
  <c r="W128" i="2"/>
  <c r="X128" i="2" s="1"/>
  <c r="W129" i="2"/>
  <c r="X129" i="2" s="1"/>
  <c r="W130" i="2"/>
  <c r="X130" i="2" s="1"/>
  <c r="W131" i="2"/>
  <c r="X131" i="2" s="1"/>
  <c r="W132" i="2"/>
  <c r="X132" i="2" s="1"/>
  <c r="W133" i="2"/>
  <c r="X133" i="2" s="1"/>
  <c r="W134" i="2"/>
  <c r="X134" i="2" s="1"/>
  <c r="W135" i="2"/>
  <c r="X135" i="2" s="1"/>
  <c r="W136" i="2"/>
  <c r="X136" i="2"/>
  <c r="W137" i="2"/>
  <c r="X137" i="2" s="1"/>
  <c r="W138" i="2"/>
  <c r="X138" i="2" s="1"/>
  <c r="W139" i="2"/>
  <c r="X139" i="2" s="1"/>
  <c r="W140" i="2"/>
  <c r="X140" i="2" s="1"/>
  <c r="W141" i="2"/>
  <c r="X141" i="2" s="1"/>
  <c r="W142" i="2"/>
  <c r="X142" i="2" s="1"/>
  <c r="W143" i="2"/>
  <c r="X143" i="2" s="1"/>
  <c r="W144" i="2"/>
  <c r="X144" i="2" s="1"/>
  <c r="W145" i="2"/>
  <c r="X145" i="2" s="1"/>
  <c r="W146" i="2"/>
  <c r="X146" i="2" s="1"/>
  <c r="W147" i="2"/>
  <c r="X147" i="2" s="1"/>
  <c r="W148" i="2"/>
  <c r="X148" i="2" s="1"/>
  <c r="W149" i="2"/>
  <c r="X149" i="2" s="1"/>
  <c r="W150" i="2"/>
  <c r="X150" i="2"/>
  <c r="W151" i="2"/>
  <c r="X151" i="2" s="1"/>
  <c r="W152" i="2"/>
  <c r="X152" i="2" s="1"/>
  <c r="W153" i="2"/>
  <c r="X153" i="2" s="1"/>
  <c r="W154" i="2"/>
  <c r="X154" i="2" s="1"/>
  <c r="W155" i="2"/>
  <c r="X155" i="2" s="1"/>
  <c r="W157" i="2"/>
  <c r="X157" i="2" s="1"/>
  <c r="W158" i="2"/>
  <c r="X158" i="2" s="1"/>
  <c r="W159" i="2"/>
  <c r="X159" i="2" s="1"/>
  <c r="W160" i="2"/>
  <c r="X160" i="2" s="1"/>
  <c r="W161" i="2"/>
  <c r="X161" i="2" s="1"/>
  <c r="W162" i="2"/>
  <c r="X162" i="2" s="1"/>
  <c r="W163" i="2"/>
  <c r="X163" i="2" s="1"/>
  <c r="W164" i="2"/>
  <c r="X164" i="2" s="1"/>
  <c r="W165" i="2"/>
  <c r="X165" i="2" s="1"/>
  <c r="W166" i="2"/>
  <c r="X166" i="2" s="1"/>
  <c r="W167" i="2"/>
  <c r="X167" i="2" s="1"/>
  <c r="W168" i="2"/>
  <c r="X168" i="2" s="1"/>
  <c r="W169" i="2"/>
  <c r="X169" i="2" s="1"/>
  <c r="W170" i="2"/>
  <c r="X170" i="2" s="1"/>
  <c r="W171" i="2"/>
  <c r="X171" i="2"/>
  <c r="W172" i="2"/>
  <c r="X172" i="2" s="1"/>
  <c r="W173" i="2"/>
  <c r="X173" i="2" s="1"/>
  <c r="W174" i="2"/>
  <c r="X174" i="2" s="1"/>
  <c r="W175" i="2"/>
  <c r="X175" i="2" s="1"/>
  <c r="W176" i="2"/>
  <c r="X176" i="2" s="1"/>
  <c r="W177" i="2"/>
  <c r="X177" i="2" s="1"/>
  <c r="W178" i="2"/>
  <c r="X178" i="2" s="1"/>
  <c r="W179" i="2"/>
  <c r="X179" i="2"/>
  <c r="W180" i="2"/>
  <c r="X180" i="2" s="1"/>
  <c r="W181" i="2"/>
  <c r="X181" i="2" s="1"/>
  <c r="W182" i="2"/>
  <c r="X182" i="2" s="1"/>
  <c r="W183" i="2"/>
  <c r="X183" i="2" s="1"/>
  <c r="W184" i="2"/>
  <c r="X184" i="2" s="1"/>
  <c r="W185" i="2"/>
  <c r="X185" i="2" s="1"/>
  <c r="W186" i="2"/>
  <c r="X186" i="2" s="1"/>
  <c r="W187" i="2"/>
  <c r="X187" i="2" s="1"/>
  <c r="W188" i="2"/>
  <c r="X188" i="2" s="1"/>
  <c r="W189" i="2"/>
  <c r="X189" i="2" s="1"/>
  <c r="W190" i="2"/>
  <c r="X190" i="2" s="1"/>
  <c r="W191" i="2"/>
  <c r="X191" i="2" s="1"/>
  <c r="W192" i="2"/>
  <c r="X192" i="2" s="1"/>
  <c r="W193" i="2"/>
  <c r="X193" i="2" s="1"/>
  <c r="U11" i="2"/>
  <c r="V11" i="2" s="1"/>
  <c r="P194" i="2"/>
  <c r="P195" i="2" s="1"/>
  <c r="N194" i="2"/>
  <c r="N195" i="2" s="1"/>
  <c r="L194" i="2"/>
  <c r="L195" i="2" s="1"/>
  <c r="J194" i="2"/>
  <c r="J195" i="2" s="1"/>
  <c r="G194" i="2"/>
  <c r="G195" i="2" s="1"/>
  <c r="S192" i="2"/>
  <c r="T192" i="2"/>
  <c r="U192" i="2"/>
  <c r="V192" i="2"/>
  <c r="S191" i="2"/>
  <c r="T191" i="2"/>
  <c r="U191" i="2"/>
  <c r="V191" i="2"/>
  <c r="S188" i="2"/>
  <c r="T188" i="2"/>
  <c r="U188" i="2"/>
  <c r="V188" i="2"/>
  <c r="V118" i="2" l="1"/>
  <c r="U118" i="2"/>
  <c r="T118" i="2"/>
  <c r="S118" i="2"/>
  <c r="V117" i="2"/>
  <c r="U117" i="2"/>
  <c r="T117" i="2"/>
  <c r="S117" i="2"/>
  <c r="V116" i="2"/>
  <c r="U116" i="2"/>
  <c r="T116" i="2"/>
  <c r="S116" i="2"/>
  <c r="V115" i="2"/>
  <c r="U115" i="2"/>
  <c r="T115" i="2"/>
  <c r="S115" i="2"/>
  <c r="V114" i="2"/>
  <c r="U114" i="2"/>
  <c r="T114" i="2"/>
  <c r="S114" i="2"/>
  <c r="V113" i="2"/>
  <c r="U113" i="2"/>
  <c r="T113" i="2"/>
  <c r="S113" i="2"/>
  <c r="V112" i="2"/>
  <c r="U112" i="2"/>
  <c r="T112" i="2"/>
  <c r="S112" i="2"/>
  <c r="V111" i="2"/>
  <c r="U111" i="2"/>
  <c r="T111" i="2"/>
  <c r="S111" i="2"/>
  <c r="V110" i="2"/>
  <c r="U110" i="2"/>
  <c r="T110" i="2"/>
  <c r="S110" i="2"/>
  <c r="S123" i="2"/>
  <c r="T123" i="2"/>
  <c r="U123" i="2"/>
  <c r="V123" i="2"/>
  <c r="S106" i="2"/>
  <c r="T106" i="2"/>
  <c r="U106" i="2"/>
  <c r="V106" i="2"/>
  <c r="V102" i="2"/>
  <c r="U102" i="2"/>
  <c r="T102" i="2"/>
  <c r="S102" i="2"/>
  <c r="V101" i="2"/>
  <c r="U101" i="2"/>
  <c r="T101" i="2"/>
  <c r="S101" i="2"/>
  <c r="V100" i="2"/>
  <c r="U100" i="2"/>
  <c r="T100" i="2"/>
  <c r="S100" i="2"/>
  <c r="V99" i="2"/>
  <c r="U99" i="2"/>
  <c r="T99" i="2"/>
  <c r="S99" i="2"/>
  <c r="V98" i="2"/>
  <c r="U98" i="2"/>
  <c r="T98" i="2"/>
  <c r="S98" i="2"/>
  <c r="V97" i="2"/>
  <c r="U97" i="2"/>
  <c r="T97" i="2"/>
  <c r="S97" i="2"/>
  <c r="V96" i="2"/>
  <c r="U96" i="2"/>
  <c r="T96" i="2"/>
  <c r="S96" i="2"/>
  <c r="V95" i="2"/>
  <c r="U95" i="2"/>
  <c r="T95" i="2"/>
  <c r="S95" i="2"/>
  <c r="V94" i="2"/>
  <c r="U94" i="2"/>
  <c r="T94" i="2"/>
  <c r="S94" i="2"/>
  <c r="V93" i="2"/>
  <c r="U93" i="2"/>
  <c r="T93" i="2"/>
  <c r="S93" i="2"/>
  <c r="U47" i="2"/>
  <c r="V47" i="2" s="1"/>
  <c r="T47" i="2"/>
  <c r="S47" i="2"/>
  <c r="U46" i="2"/>
  <c r="V46" i="2" s="1"/>
  <c r="T46" i="2"/>
  <c r="S46" i="2"/>
  <c r="U45" i="2"/>
  <c r="V45" i="2" s="1"/>
  <c r="T45" i="2"/>
  <c r="S45" i="2"/>
  <c r="U44" i="2"/>
  <c r="V44" i="2" s="1"/>
  <c r="T44" i="2"/>
  <c r="S44" i="2"/>
  <c r="U43" i="2"/>
  <c r="V43" i="2" s="1"/>
  <c r="T43" i="2"/>
  <c r="S43" i="2"/>
  <c r="U42" i="2"/>
  <c r="V42" i="2" s="1"/>
  <c r="T42" i="2"/>
  <c r="S42" i="2"/>
  <c r="U41" i="2"/>
  <c r="V41" i="2" s="1"/>
  <c r="T41" i="2"/>
  <c r="S41" i="2"/>
  <c r="U40" i="2"/>
  <c r="V40" i="2" s="1"/>
  <c r="T40" i="2"/>
  <c r="S40" i="2"/>
  <c r="U24" i="2"/>
  <c r="V24" i="2" s="1"/>
  <c r="T24" i="2"/>
  <c r="S24" i="2"/>
  <c r="U23" i="2"/>
  <c r="V23" i="2" s="1"/>
  <c r="T23" i="2"/>
  <c r="S23" i="2"/>
  <c r="U22" i="2"/>
  <c r="V22" i="2" s="1"/>
  <c r="T22" i="2"/>
  <c r="S22" i="2"/>
  <c r="U28" i="2"/>
  <c r="V28" i="2" s="1"/>
  <c r="T28" i="2"/>
  <c r="S28" i="2"/>
  <c r="U27" i="2"/>
  <c r="V27" i="2" s="1"/>
  <c r="T27" i="2"/>
  <c r="S27" i="2"/>
  <c r="U26" i="2"/>
  <c r="V26" i="2" s="1"/>
  <c r="T26" i="2"/>
  <c r="S26" i="2"/>
  <c r="U25" i="2"/>
  <c r="V25" i="2" s="1"/>
  <c r="T25" i="2"/>
  <c r="S25" i="2"/>
  <c r="U21" i="2"/>
  <c r="V21" i="2" s="1"/>
  <c r="T21" i="2"/>
  <c r="S21" i="2"/>
  <c r="S29" i="2"/>
  <c r="T29" i="2"/>
  <c r="U29" i="2"/>
  <c r="V29" i="2" s="1"/>
  <c r="W11" i="2" l="1"/>
  <c r="X11" i="2" s="1"/>
  <c r="X194" i="2" l="1"/>
  <c r="X195" i="2" s="1"/>
  <c r="S164" i="2"/>
  <c r="T164" i="2"/>
  <c r="U164" i="2"/>
  <c r="V164" i="2"/>
  <c r="S165" i="2"/>
  <c r="T165" i="2"/>
  <c r="U165" i="2"/>
  <c r="V165" i="2"/>
  <c r="S166" i="2"/>
  <c r="T166" i="2"/>
  <c r="U166" i="2"/>
  <c r="V166" i="2"/>
  <c r="S167" i="2"/>
  <c r="T167" i="2"/>
  <c r="U167" i="2"/>
  <c r="V167" i="2"/>
  <c r="S158" i="2"/>
  <c r="T158" i="2"/>
  <c r="U158" i="2"/>
  <c r="V158" i="2"/>
  <c r="S168" i="2"/>
  <c r="T168" i="2"/>
  <c r="U168" i="2"/>
  <c r="V168" i="2"/>
  <c r="S169" i="2"/>
  <c r="T169" i="2"/>
  <c r="U169" i="2"/>
  <c r="V169" i="2"/>
  <c r="S170" i="2"/>
  <c r="T170" i="2"/>
  <c r="U170" i="2"/>
  <c r="V170" i="2"/>
  <c r="S171" i="2"/>
  <c r="T171" i="2"/>
  <c r="U171" i="2"/>
  <c r="V171" i="2"/>
  <c r="S172" i="2"/>
  <c r="T172" i="2"/>
  <c r="U172" i="2"/>
  <c r="V172" i="2"/>
  <c r="S173" i="2"/>
  <c r="T173" i="2"/>
  <c r="U173" i="2"/>
  <c r="V173" i="2"/>
  <c r="S174" i="2"/>
  <c r="T174" i="2"/>
  <c r="U174" i="2"/>
  <c r="V174" i="2"/>
  <c r="U30" i="2"/>
  <c r="V30" i="2" s="1"/>
  <c r="T30" i="2"/>
  <c r="S30" i="2"/>
  <c r="S31" i="2"/>
  <c r="T31" i="2"/>
  <c r="U31" i="2"/>
  <c r="V31" i="2" s="1"/>
  <c r="S11" i="2"/>
  <c r="T11" i="2" l="1"/>
  <c r="V124" i="2"/>
  <c r="U124" i="2"/>
  <c r="T124" i="2"/>
  <c r="S124" i="2"/>
  <c r="V122" i="2"/>
  <c r="U122" i="2"/>
  <c r="T122" i="2"/>
  <c r="S122" i="2"/>
  <c r="V121" i="2"/>
  <c r="U121" i="2"/>
  <c r="T121" i="2"/>
  <c r="S121" i="2"/>
  <c r="V120" i="2"/>
  <c r="U120" i="2"/>
  <c r="T120" i="2"/>
  <c r="S120" i="2"/>
  <c r="V119" i="2"/>
  <c r="U119" i="2"/>
  <c r="T119" i="2"/>
  <c r="S119" i="2"/>
  <c r="V109" i="2"/>
  <c r="U109" i="2"/>
  <c r="T109" i="2"/>
  <c r="S109" i="2"/>
  <c r="V108" i="2"/>
  <c r="U108" i="2"/>
  <c r="T108" i="2"/>
  <c r="S108" i="2"/>
  <c r="V107" i="2"/>
  <c r="U107" i="2"/>
  <c r="T107" i="2"/>
  <c r="S107" i="2"/>
  <c r="V105" i="2"/>
  <c r="U105" i="2"/>
  <c r="T105" i="2"/>
  <c r="S105" i="2"/>
  <c r="V104" i="2"/>
  <c r="U104" i="2"/>
  <c r="T104" i="2"/>
  <c r="S104" i="2"/>
  <c r="V103" i="2"/>
  <c r="U103" i="2"/>
  <c r="T103" i="2"/>
  <c r="S103" i="2"/>
  <c r="V92" i="2"/>
  <c r="U92" i="2"/>
  <c r="T92" i="2"/>
  <c r="S92" i="2"/>
  <c r="V91" i="2"/>
  <c r="U91" i="2"/>
  <c r="T91" i="2"/>
  <c r="S91" i="2"/>
  <c r="V90" i="2"/>
  <c r="U90" i="2"/>
  <c r="T90" i="2"/>
  <c r="S90" i="2"/>
  <c r="V89" i="2"/>
  <c r="U89" i="2"/>
  <c r="T89" i="2"/>
  <c r="S89" i="2"/>
  <c r="V88" i="2"/>
  <c r="U88" i="2"/>
  <c r="T88" i="2"/>
  <c r="S88" i="2"/>
  <c r="V87" i="2"/>
  <c r="U87" i="2"/>
  <c r="T87" i="2"/>
  <c r="S87" i="2"/>
  <c r="V86" i="2"/>
  <c r="U86" i="2"/>
  <c r="T86" i="2"/>
  <c r="S86" i="2"/>
  <c r="V85" i="2"/>
  <c r="U85" i="2"/>
  <c r="T85" i="2"/>
  <c r="S85" i="2"/>
  <c r="V84" i="2"/>
  <c r="U84" i="2"/>
  <c r="T84" i="2"/>
  <c r="S84" i="2"/>
  <c r="V83" i="2"/>
  <c r="U83" i="2"/>
  <c r="T83" i="2"/>
  <c r="S83" i="2"/>
  <c r="V82" i="2"/>
  <c r="U82" i="2"/>
  <c r="T82" i="2"/>
  <c r="S82" i="2"/>
  <c r="V81" i="2"/>
  <c r="U81" i="2"/>
  <c r="T81" i="2"/>
  <c r="S81" i="2"/>
  <c r="V80" i="2"/>
  <c r="U80" i="2"/>
  <c r="T80" i="2"/>
  <c r="S80" i="2"/>
  <c r="V79" i="2"/>
  <c r="U79" i="2"/>
  <c r="T79" i="2"/>
  <c r="S79" i="2"/>
  <c r="V78" i="2"/>
  <c r="U78" i="2"/>
  <c r="T78" i="2"/>
  <c r="S78" i="2"/>
  <c r="V77" i="2"/>
  <c r="U77" i="2"/>
  <c r="T77" i="2"/>
  <c r="S77" i="2"/>
  <c r="V76" i="2"/>
  <c r="U76" i="2"/>
  <c r="T76" i="2"/>
  <c r="S76" i="2"/>
  <c r="V75" i="2"/>
  <c r="U75" i="2"/>
  <c r="T75" i="2"/>
  <c r="S75" i="2"/>
  <c r="V74" i="2"/>
  <c r="U74" i="2"/>
  <c r="T74" i="2"/>
  <c r="S74" i="2"/>
  <c r="V73" i="2"/>
  <c r="U73" i="2"/>
  <c r="T73" i="2"/>
  <c r="S73" i="2"/>
  <c r="V72" i="2"/>
  <c r="U72" i="2"/>
  <c r="T72" i="2"/>
  <c r="S72" i="2"/>
  <c r="V71" i="2"/>
  <c r="U71" i="2"/>
  <c r="T71" i="2"/>
  <c r="S71" i="2"/>
  <c r="V70" i="2"/>
  <c r="U70" i="2"/>
  <c r="T70" i="2"/>
  <c r="S70" i="2"/>
  <c r="V69" i="2"/>
  <c r="U69" i="2"/>
  <c r="T69" i="2"/>
  <c r="S69" i="2"/>
  <c r="V68" i="2"/>
  <c r="U68" i="2"/>
  <c r="T68" i="2"/>
  <c r="S68" i="2"/>
  <c r="V67" i="2"/>
  <c r="U67" i="2"/>
  <c r="T67" i="2"/>
  <c r="S67" i="2"/>
  <c r="V66" i="2"/>
  <c r="U66" i="2"/>
  <c r="T66" i="2"/>
  <c r="S66" i="2"/>
  <c r="V65" i="2"/>
  <c r="U65" i="2"/>
  <c r="T65" i="2"/>
  <c r="S65" i="2"/>
  <c r="U49" i="2"/>
  <c r="V49" i="2" s="1"/>
  <c r="T49" i="2"/>
  <c r="S49" i="2"/>
  <c r="U48" i="2"/>
  <c r="V48" i="2" s="1"/>
  <c r="T48" i="2"/>
  <c r="S48" i="2"/>
  <c r="U39" i="2"/>
  <c r="V39" i="2" s="1"/>
  <c r="T39" i="2"/>
  <c r="S39" i="2"/>
  <c r="U38" i="2"/>
  <c r="V38" i="2" s="1"/>
  <c r="T38" i="2"/>
  <c r="S38" i="2"/>
  <c r="U37" i="2"/>
  <c r="V37" i="2" s="1"/>
  <c r="T37" i="2"/>
  <c r="S37" i="2"/>
  <c r="U36" i="2"/>
  <c r="V36" i="2" s="1"/>
  <c r="T36" i="2"/>
  <c r="S36" i="2"/>
  <c r="U35" i="2"/>
  <c r="V35" i="2" s="1"/>
  <c r="T35" i="2"/>
  <c r="S35" i="2"/>
  <c r="U34" i="2"/>
  <c r="V34" i="2" s="1"/>
  <c r="T34" i="2"/>
  <c r="S34" i="2"/>
  <c r="U33" i="2"/>
  <c r="V33" i="2" s="1"/>
  <c r="T33" i="2"/>
  <c r="S33" i="2"/>
  <c r="U32" i="2"/>
  <c r="V32" i="2" s="1"/>
  <c r="T32" i="2"/>
  <c r="S32" i="2"/>
  <c r="U20" i="2"/>
  <c r="V20" i="2" s="1"/>
  <c r="T20" i="2"/>
  <c r="S20" i="2"/>
  <c r="S18" i="2" l="1"/>
  <c r="T18" i="2"/>
  <c r="U18" i="2"/>
  <c r="V18" i="2" s="1"/>
  <c r="S17" i="2"/>
  <c r="T17" i="2"/>
  <c r="U17" i="2"/>
  <c r="V17" i="2" s="1"/>
  <c r="S16" i="2" l="1"/>
  <c r="T16" i="2"/>
  <c r="U16" i="2"/>
  <c r="V16" i="2" s="1"/>
  <c r="S19" i="2"/>
  <c r="T19" i="2"/>
  <c r="U19" i="2"/>
  <c r="V19" i="2" s="1"/>
  <c r="U177" i="2"/>
  <c r="V177" i="2"/>
  <c r="T177" i="2"/>
  <c r="S160" i="2"/>
  <c r="T160" i="2"/>
  <c r="U160" i="2"/>
  <c r="V160" i="2"/>
  <c r="S176" i="2"/>
  <c r="T176" i="2"/>
  <c r="U176" i="2"/>
  <c r="V176" i="2"/>
  <c r="S177" i="2"/>
  <c r="S178" i="2"/>
  <c r="T178" i="2"/>
  <c r="U178" i="2"/>
  <c r="V178" i="2"/>
  <c r="S179" i="2"/>
  <c r="T179" i="2"/>
  <c r="U179" i="2"/>
  <c r="V179" i="2"/>
  <c r="S180" i="2"/>
  <c r="T180" i="2"/>
  <c r="U180" i="2"/>
  <c r="V180" i="2"/>
  <c r="S181" i="2"/>
  <c r="T181" i="2"/>
  <c r="U181" i="2"/>
  <c r="V181" i="2"/>
  <c r="S182" i="2"/>
  <c r="T182" i="2"/>
  <c r="U182" i="2"/>
  <c r="V182" i="2"/>
  <c r="S183" i="2"/>
  <c r="T183" i="2"/>
  <c r="U183" i="2"/>
  <c r="V183" i="2"/>
  <c r="S185" i="2"/>
  <c r="T185" i="2"/>
  <c r="U185" i="2"/>
  <c r="V185" i="2"/>
  <c r="S186" i="2"/>
  <c r="T186" i="2"/>
  <c r="U186" i="2"/>
  <c r="V186" i="2"/>
  <c r="S187" i="2"/>
  <c r="T187" i="2"/>
  <c r="U187" i="2"/>
  <c r="V187" i="2"/>
  <c r="S190" i="2"/>
  <c r="T190" i="2"/>
  <c r="U190" i="2"/>
  <c r="V190" i="2"/>
  <c r="S193" i="2"/>
  <c r="T193" i="2"/>
  <c r="U193" i="2"/>
  <c r="V193" i="2"/>
  <c r="S12" i="2" l="1"/>
  <c r="T12" i="2"/>
  <c r="U12" i="2"/>
  <c r="V12" i="2" s="1"/>
  <c r="S13" i="2"/>
  <c r="T13" i="2"/>
  <c r="U13" i="2"/>
  <c r="V13" i="2" s="1"/>
  <c r="S14" i="2"/>
  <c r="T14" i="2"/>
  <c r="U14" i="2"/>
  <c r="V14" i="2" s="1"/>
  <c r="S15" i="2"/>
  <c r="T15" i="2"/>
  <c r="U15" i="2"/>
  <c r="V15" i="2" s="1"/>
  <c r="S195" i="2" l="1"/>
  <c r="S196" i="2" s="1"/>
  <c r="V195" i="2"/>
  <c r="V196" i="2" s="1"/>
  <c r="T195" i="2" l="1"/>
  <c r="T196" i="2" s="1"/>
  <c r="U195" i="2"/>
  <c r="U19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H8" authorId="0" shapeId="0" xr:uid="{00000000-0006-0000-0100-000001000000}">
      <text>
        <r>
          <rPr>
            <b/>
            <sz val="8"/>
            <color indexed="81"/>
            <rFont val="Tahoma"/>
            <family val="2"/>
          </rPr>
          <t>Entity (Department/ Unit) that identified the requirement and that will be responsible for its evaluation.</t>
        </r>
      </text>
    </comment>
    <comment ref="J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L8" authorId="1" shapeId="0" xr:uid="{00000000-0006-0000-0100-000003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N8" authorId="1" shapeId="0" xr:uid="{00000000-0006-0000-0100-000004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sharedStrings.xml><?xml version="1.0" encoding="utf-8"?>
<sst xmlns="http://schemas.openxmlformats.org/spreadsheetml/2006/main" count="636" uniqueCount="238">
  <si>
    <t>5      : Partially compliant</t>
  </si>
  <si>
    <t>10    : Fully compliant</t>
  </si>
  <si>
    <t xml:space="preserve">K     : Disqualification 
</t>
  </si>
  <si>
    <t>Weight</t>
  </si>
  <si>
    <t>Responsible Entity</t>
  </si>
  <si>
    <t xml:space="preserve">Reference Number </t>
  </si>
  <si>
    <t>Owner</t>
  </si>
  <si>
    <t xml:space="preserve">Revision Code </t>
  </si>
  <si>
    <t>Implementation Date</t>
  </si>
  <si>
    <t>Grade of Compliance range from 0 to 15 with a step of 1 unit:</t>
  </si>
  <si>
    <t>0      : Not compliant</t>
  </si>
  <si>
    <t>15    : Compliant with additional value, not initially included in the requirements</t>
  </si>
  <si>
    <t>Article (Part Number)</t>
  </si>
  <si>
    <t>Killing Criteria</t>
  </si>
  <si>
    <t>k</t>
  </si>
  <si>
    <t>Total Weight</t>
  </si>
  <si>
    <t>Total Price</t>
  </si>
  <si>
    <t>Grand Total (Exd VAT)</t>
  </si>
  <si>
    <t>Final Score</t>
  </si>
  <si>
    <t>Bidder1
SCORE</t>
  </si>
  <si>
    <t>Bidder2
 SCORE</t>
  </si>
  <si>
    <t>Bidder3
SCORE</t>
  </si>
  <si>
    <t>Bidder4
SCORE</t>
  </si>
  <si>
    <t>Bidder1
Final</t>
  </si>
  <si>
    <t>Bidder2
Final</t>
  </si>
  <si>
    <t>Bidder3
Final</t>
  </si>
  <si>
    <t>Bidder4
Final</t>
  </si>
  <si>
    <t>Comments Bidder4</t>
  </si>
  <si>
    <t>Bidder4</t>
  </si>
  <si>
    <t>Comments
Bidder3</t>
  </si>
  <si>
    <t>Bidder3</t>
  </si>
  <si>
    <t>Comments
Bidder2</t>
  </si>
  <si>
    <t>Bidder2</t>
  </si>
  <si>
    <t>Comments
Bidder1</t>
  </si>
  <si>
    <t>Bidder1</t>
  </si>
  <si>
    <t>Bidder shall include in his offer the installation and cabling in the designated racks as well as the appliances‘ configuration and commissioning</t>
  </si>
  <si>
    <t xml:space="preserve"> I T-ITI-IIO</t>
  </si>
  <si>
    <t>If during problem resolution on supported systems it is determined that the problem lies within another vendor's product, supplier shall assist MIC1, in case needed, in forwarding the problem to that vendor, provided that the Customer has a valid support agreement with the vendor.</t>
  </si>
  <si>
    <t>Changes impacting the live environment shall be done outside working hours. The deployment of equipment covered in the present RFT shall be done outside working hours and during low usage (starting midnight, weekends, holidays). No additional fees shall be charged for such interventions</t>
  </si>
  <si>
    <t>The selected Bidder shall not subcontract or permit anyone other than its personnel to perform any of the work, service or other performance required of the vendor under the contract without the prior written consent of alfa/MIC1</t>
  </si>
  <si>
    <t>Equipment should have the latest stable security OS version installed. The OS version should be bug free and free of any known / announced vulnerability</t>
  </si>
  <si>
    <t>Equipment should support Radius and TACACS+. The bidder will be responsible for the integration with the centralized AAA solution installed at MIC1</t>
  </si>
  <si>
    <t>Equipment management should be out of band and using a secured protocol such as SSH or HTTPS (telnet and HTTP are not allowed)</t>
  </si>
  <si>
    <t>IPv6 full support</t>
  </si>
  <si>
    <t>SNMP v2 &amp; v3 support. Bidder shall provide any missing MIB for the integration with MIC1 Solarwinds centralized monitoring system.</t>
  </si>
  <si>
    <t xml:space="preserve">Equipment should be compatible with any third party configuration and optimization tools </t>
  </si>
  <si>
    <t>The Bidder shall commit to refrain from offering any product / equipment which can cause security threat or information leakage that jeopardizes MIC1 network security. (K)</t>
  </si>
  <si>
    <t>The Bidder shall accept that MIC1 runs a vulnerability scan on the proposed solution prior to issuing the acceptance and in case any vulnerability is found, the Bidder undertakes to take the necessary actions to remedy such vulnerability within 7 days from its notification. (K)</t>
  </si>
  <si>
    <t xml:space="preserve">The Bidder shall mention the security standards adopted/followed in designing the proposed solution. </t>
  </si>
  <si>
    <t xml:space="preserve">The Bidder should specify if it has acquired the ISO27001 certification or any other equivalent </t>
  </si>
  <si>
    <t>The Bidder should submit with the offer a copy of security certification</t>
  </si>
  <si>
    <t xml:space="preserve">The Bidder shall harden the appliances before being put it production, and describe hardening aspects applied </t>
  </si>
  <si>
    <t>The Bidder shall change default errors / messages and configuration.</t>
  </si>
  <si>
    <t xml:space="preserve"> I T-ITI-SI</t>
  </si>
  <si>
    <t xml:space="preserve">The Bidder should commit to improve solution / systems information security weaknesses whenever needed or highlighted by MIC1 information security team. </t>
  </si>
  <si>
    <t>Bidder should specify the delivery time line of the proposed equipment.</t>
  </si>
  <si>
    <t>Additional cost or delay due to any missing equipment, accessories, or software needed for the proper operation of the proposed material and which was not taken into account in the offered BOM will be borne by the Bidder</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</si>
  <si>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</si>
  <si>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General Requirements</t>
  </si>
  <si>
    <t>In case of delay in delivery a penalty of 1% per day of delay shall be deducted from total amount of the PO for a maximum of 10%</t>
  </si>
  <si>
    <t>Supplier shall ensure in his local stock all the needed spares related to the systems covered under this RFP. The needed spares shall be delivered on site within 4 hours.</t>
  </si>
  <si>
    <t xml:space="preserve"> Failure to deliver the needed spares on site within the set SLAs would result in applying a penalty of 1% of the total PO amount, per occurrence. Bidder shall pay this penalty once MIC1 notifies the awarded supplier about the breach. </t>
  </si>
  <si>
    <t xml:space="preserve">Implementation and Support  </t>
  </si>
  <si>
    <t xml:space="preserve">Information Security </t>
  </si>
  <si>
    <t>2</t>
  </si>
  <si>
    <t>Max Score</t>
  </si>
  <si>
    <t>Total Max Score</t>
  </si>
  <si>
    <t xml:space="preserve">k </t>
  </si>
  <si>
    <t>QTY</t>
  </si>
  <si>
    <t>End of sales of the proposed equipment shall be at least 1 year from the Closing Date of this RFP . If by the time the PO is issued by MIC1 the proposed appliances have reached end of sales, then the Bidder shall offer the next generation equipment with equivalent or better specifications at no extra cost for MIC1</t>
  </si>
  <si>
    <t>network switch designed for enterprise use</t>
  </si>
  <si>
    <t>Ports</t>
  </si>
  <si>
    <t>Uplink Interfaces</t>
  </si>
  <si>
    <t>Forwarding rate</t>
  </si>
  <si>
    <t>Switching Capacity</t>
  </si>
  <si>
    <t>Stacking Bandwidth</t>
  </si>
  <si>
    <t>min 80 Gbps</t>
  </si>
  <si>
    <t>DRAM</t>
  </si>
  <si>
    <t>min  2 GB</t>
  </si>
  <si>
    <t>Flash Memory</t>
  </si>
  <si>
    <t>min  4 GB</t>
  </si>
  <si>
    <t>Stacking support</t>
  </si>
  <si>
    <t>Two data stack adapters and one data stack cable</t>
  </si>
  <si>
    <t>Power Over Ethernet (PoE) Support</t>
  </si>
  <si>
    <t>Layer 2 Features</t>
  </si>
  <si>
    <t>Layer 3 Features</t>
  </si>
  <si>
    <t>Security Features</t>
  </si>
  <si>
    <t>quality of Service (QoS)</t>
  </si>
  <si>
    <t>with support for DSCP, COS, and WRR</t>
  </si>
  <si>
    <t>Power Supply</t>
  </si>
  <si>
    <t xml:space="preserve">Dual power supply </t>
  </si>
  <si>
    <t>Fans</t>
  </si>
  <si>
    <t>Dual fans</t>
  </si>
  <si>
    <t xml:space="preserve">Compatible </t>
  </si>
  <si>
    <t>Licenses</t>
  </si>
  <si>
    <t>licenses needed for the device to operate shall be included in the offer</t>
  </si>
  <si>
    <t xml:space="preserve">licenses needed to manage the device by the management platform shall be included in the offer </t>
  </si>
  <si>
    <t>min 4 GB</t>
  </si>
  <si>
    <t>Power Over Ethernet (PoE) Support up to 740W PoE budget</t>
  </si>
  <si>
    <t>WAN Router</t>
  </si>
  <si>
    <t>Slots</t>
  </si>
  <si>
    <t>Memory (DRAM)</t>
  </si>
  <si>
    <t>Storage (M.2 SSD) default</t>
  </si>
  <si>
    <t>SD-WAN IPsec Throughput (1400Bytes)</t>
  </si>
  <si>
    <t>SD-WAN IPsec Throughput (IMIX*) - IMIX is average packet size of 352 Bytes packet size</t>
  </si>
  <si>
    <t>SD-WAN Overlay Tunnels scale</t>
  </si>
  <si>
    <t>IPv4 Forwarding Throughput (1400Bytes)</t>
  </si>
  <si>
    <t>IPsec Throughput (1400Bytes)</t>
  </si>
  <si>
    <t>Number of IPsec SVTI Tunnels</t>
  </si>
  <si>
    <t>Number of ACLs per system</t>
  </si>
  <si>
    <t>Number of IPv4 ACEs per system</t>
  </si>
  <si>
    <t>Number of IPv4 Routes</t>
  </si>
  <si>
    <t>Number of IPv6 Routes</t>
  </si>
  <si>
    <t>Number of Queues</t>
  </si>
  <si>
    <t>Number of NAT Sessions</t>
  </si>
  <si>
    <t>Number of Firewall Sessions</t>
  </si>
  <si>
    <t>Number of VRFs</t>
  </si>
  <si>
    <t>min 480 Gbps</t>
  </si>
  <si>
    <t xml:space="preserve">Cisco Device Model to be replaced </t>
  </si>
  <si>
    <t>Required device specifications</t>
  </si>
  <si>
    <t xml:space="preserve">In case of problem on any device hardware replacement and configuration shall be done by the selected bidder within 4 hours from notifications </t>
  </si>
  <si>
    <t xml:space="preserve">The bidder is requested to propose equivalent and better appliances to the existing Cisco ones listed in column B which reached end of life  having the below specifications </t>
  </si>
  <si>
    <t xml:space="preserve">Cisco ISE for authentication otherwise bidder shall propose a new authentication solution </t>
  </si>
  <si>
    <t xml:space="preserve">Network appliances management platform </t>
  </si>
  <si>
    <t xml:space="preserve">Bidder shall specify if the network management solution runs on a server or a standalone appliance - in case it is installed on a standalone server then bidder shall quote for the needed server </t>
  </si>
  <si>
    <t xml:space="preserve">It shall be possible to define attributes to devices to enable generation of reports based on them - example OS version </t>
  </si>
  <si>
    <t xml:space="preserve">It shall be possible to  generate reports per device and per group of devices - bidder to provide list of reports available out of the box and specify if the solution provides the possibility to customize reports </t>
  </si>
  <si>
    <t xml:space="preserve">It shall be possible to generate reports at least in PDF and excel formats </t>
  </si>
  <si>
    <t xml:space="preserve">Management system shall use Artificial Intelligence (AI) to connect, secure, and automate network operations. </t>
  </si>
  <si>
    <t>Solution shall provide the possibility to automate routine operations</t>
  </si>
  <si>
    <t xml:space="preserve">Solution shall predict potential problems and provide alerts </t>
  </si>
  <si>
    <t>Solution shall provide possibility to translate policies into configurations and applying them uniformly across the network</t>
  </si>
  <si>
    <t>Solution shall automate software OS/image management for software updates/upgrades</t>
  </si>
  <si>
    <t>Solution shall provide possibility to visualize Wi-Fi spatial coverage across floors and walls of a building in 3D</t>
  </si>
  <si>
    <t>Solution shall use AI to fine tune Wi-Fi performance and coverage based on actual usage</t>
  </si>
  <si>
    <t>Solution shall be used to manage wired and wireless networks; routers, switches, and wireless access points deployed on-premises and located in different remote sites</t>
  </si>
  <si>
    <t xml:space="preserve">Solution shall automate network devices discovery </t>
  </si>
  <si>
    <t>solution shall map network devices to a physical topology with detailed device-level data.</t>
  </si>
  <si>
    <t xml:space="preserve">Management platform shall be able to collect information about the devices it manages such as host IP addresses, MAC addresses, and all other relevant information - details to be provided </t>
  </si>
  <si>
    <t>Solution shall provide the possibility to backup and restore OS Software</t>
  </si>
  <si>
    <t xml:space="preserve">Training </t>
  </si>
  <si>
    <t xml:space="preserve">Bidder shall include in his offer the necessary transfer of knowledge sessions to enable the IT engineers perform the needed support, operation and  maintenance of the platform. </t>
  </si>
  <si>
    <t>Transfer of knowledge</t>
  </si>
  <si>
    <t>Bidder to offer vendor certified training on the administration of the proposed network appliance and management solution for 6 persons - courses and content to be shared for each type of the proposed appliances</t>
  </si>
  <si>
    <t xml:space="preserve">Equipment should support the latest protocols for metrics and configuration- list to be provided </t>
  </si>
  <si>
    <t>The requested appliances will replace Cisco EoL devices; The bidders team is requested to swap the existing appliances and make sure to deploy the same configuration on the new appliances while suggesting and implementing enhancements,  especially security related ones.</t>
  </si>
  <si>
    <t>Same engineers for which CV were shared will execute the project otherwise  this can result in project cancellation.</t>
  </si>
  <si>
    <t>Common tech specifications</t>
  </si>
  <si>
    <t xml:space="preserve">All needed stacking cables shall be included in the offered bill of material and will be installed by the bidder </t>
  </si>
  <si>
    <t>Bidder shall provide offers for the requested appliances along with the related installation, configuration, with 3 years 24x7  vendor support and local onsite engineering support to perform any type of optimization, sw updates and upgrades configuration and reconfiguration on the devices during the 3 years support</t>
  </si>
  <si>
    <t xml:space="preserve">Bidder shall include in his offer during the 3 years support period  the re-deployment in different site, configuration changes, enabling new features, implementing latest firmware and security patches, troubleshooting and problem solving, security hardening </t>
  </si>
  <si>
    <t xml:space="preserve">It shall be possible to open unlimited number of support cases with the vendor  and local partner during the 3 years support period </t>
  </si>
  <si>
    <t>Implementation and support services shall be performed by vendor certified engineers and that have had a proven experience in networking - CV of technical  team who will be involved in the  execution of the project should be shared with MIC1 – Bidder shall have at least 2 highly vendor certified engineers - team's experience with the offered network appliances shall be mentioned, including any specialized training or certifications.</t>
  </si>
  <si>
    <t xml:space="preserve">references: bidder shall provide at least 5 references from clients who have engaged  him for similar projects the past 3 years </t>
  </si>
  <si>
    <t xml:space="preserve">previous experience with bidder (support and after sales services delivered , accuracy of eqt delivered as per order, speed of response to alfa requests , seriousness and professionalism in the proposals  expertise of his team, respects deadlines …. If no previous experience then a score of 50% will be given </t>
  </si>
  <si>
    <t>Bidder shall describe the end of life policy applied by the vendor for the proposed appliances (ex after how many years of end of sales does a product reach end of support )</t>
  </si>
  <si>
    <t>95.23 Mpps (with stacking 155 Mbps) or more</t>
  </si>
  <si>
    <t>128 Gbps (with stacking 208 Gbps) or more</t>
  </si>
  <si>
    <t>130.95 Mpps (with stacking 190 Mbps) or more</t>
  </si>
  <si>
    <t>176 Gbps (with stacking 256 Gbps) or more</t>
  </si>
  <si>
    <t>1488 Mpps (with stacking 2232 Mpps) or more</t>
  </si>
  <si>
    <t>2,000 Gbps (with stacking 3,000 Gbps) or more</t>
  </si>
  <si>
    <t>8GB or more</t>
  </si>
  <si>
    <t>16GB or more</t>
  </si>
  <si>
    <t>1.6M or more</t>
  </si>
  <si>
    <t>1.5M or more</t>
  </si>
  <si>
    <t>16K or more</t>
  </si>
  <si>
    <t>1.2M or more</t>
  </si>
  <si>
    <t>512K or more</t>
  </si>
  <si>
    <t>4000 or more</t>
  </si>
  <si>
    <t>72K or more</t>
  </si>
  <si>
    <t>6000 or better</t>
  </si>
  <si>
    <t>95.23 Mpps (with stacking 333.33 Mbps) or better</t>
  </si>
  <si>
    <t>128 Gbps (with stacking 448 Gbps) or better</t>
  </si>
  <si>
    <t>320 Gbps or better</t>
  </si>
  <si>
    <t>min 16 GB</t>
  </si>
  <si>
    <t xml:space="preserve">Min 8 GB </t>
  </si>
  <si>
    <t>Min 16 GB</t>
  </si>
  <si>
    <t>Supplier shall submit proof that he is a entitled/authorized by the industry leading vendors to supply, install, and maintain network appliances equipment on the Lebanese territory- Bidder shall have acquired the highest level of vendor partnership and certifications   ex (platinum,  gold, elite...) with network specializations- bidder to list and describe the different partnership levels qualifications that the vendor he is representing provides</t>
  </si>
  <si>
    <t xml:space="preserve">Compatibility with existing infrastructure and seamless integration into the current network environment are essential. It is the bidders responsibility to ensure that the provided appliances are compatible and integrate seamlessly with the existing  Cisco  infrastructure  environment while ensuring that all features work seamlessly throughout the network . In case of compatibility issues and integration complications arise during the implementation and to which the selected bidder fails to fix within a period of 30 days, he shall offer other equivalent product brands to comply to MIC1 requirements </t>
  </si>
  <si>
    <t>Bidders should propose network appliance manufactured by industry leaders in network technology - It must have a proven track record of reliability and performance in similar enterprise environments.</t>
  </si>
  <si>
    <t>Inventory shall include software images of device with version control</t>
  </si>
  <si>
    <t>130.95 Mpps (with stacking 369.05 Mbps) or better</t>
  </si>
  <si>
    <t>176 Gbps (with stacking 496 Gbps) or better</t>
  </si>
  <si>
    <t xml:space="preserve">Solution shall include provisioning capabilities using plug and play, zero-touch </t>
  </si>
  <si>
    <t>solution shall include a centralized dashboard for all  network devices</t>
  </si>
  <si>
    <t xml:space="preserve">Bidder shall offer an On prem platform to manage network appliances . All needed hardware and licenses shall be included </t>
  </si>
  <si>
    <t>Solution shall  include tool to detect security vulnerabilities and ensure compliance by automating software, configuration, and policy-compliance verification</t>
  </si>
  <si>
    <t>Support (H/W and S/W) shall be completely free of charge for 3 years for any purchased equipment, the starting point for this support will be issuing the Final Acceptance certificate by MIC1</t>
  </si>
  <si>
    <t>WS-C3560-24PS</t>
  </si>
  <si>
    <t>WS-C2960-24LT-L</t>
  </si>
  <si>
    <t>WS_C2960S-24PS-L</t>
  </si>
  <si>
    <t>WS-C2960S-48FPS-L</t>
  </si>
  <si>
    <t>WS-C2960X-48FPS-L</t>
  </si>
  <si>
    <t>WS-C3750X-12S</t>
  </si>
  <si>
    <t>C3900-SPE150/K9</t>
  </si>
  <si>
    <t>WS-C2960S-24TS-L</t>
  </si>
  <si>
    <t>WS-C2960G-24TC-L</t>
  </si>
  <si>
    <t>WS-C3560X-48T-S</t>
  </si>
  <si>
    <t>Cisco ISR4331/K9</t>
  </si>
  <si>
    <t>Cisco 3925</t>
  </si>
  <si>
    <t xml:space="preserve"> 24 ports full PoE+ x 10/100/1000  or more ports </t>
  </si>
  <si>
    <t xml:space="preserve"> 4 x 10G SFP  or more</t>
  </si>
  <si>
    <t xml:space="preserve">Power Over Ethernet (PoE) Support  up to 370W PoE budget or more </t>
  </si>
  <si>
    <t>min VLAN, STP, MSTP, IGMP,</t>
  </si>
  <si>
    <t xml:space="preserve">min Static routing, RIP, OSPF, EIGRP, PBR, </t>
  </si>
  <si>
    <t>min  ACLs, MACsec, TrustSec, IPsec, SSH, .</t>
  </si>
  <si>
    <t xml:space="preserve">48 ports full PoE+ x 10/100/1000 or more </t>
  </si>
  <si>
    <t>4 x 10G SFP or more</t>
  </si>
  <si>
    <t xml:space="preserve"> Min VLAN, STP, MSTP, IGMP,</t>
  </si>
  <si>
    <t xml:space="preserve"> Min Static routing, RIP, OSPF, EIGRP, PBR, </t>
  </si>
  <si>
    <t>Min ACLs, MACsec, TrustSec, IPsec, SSH,</t>
  </si>
  <si>
    <t>24 port 25G/10G/1G SFP28 ore more</t>
  </si>
  <si>
    <t xml:space="preserve"> Min VLAN, STP, MSTP, IGMP, </t>
  </si>
  <si>
    <t xml:space="preserve"> Min Static routing, RIP, OSPF, EIGRP, PBR, .</t>
  </si>
  <si>
    <t>Min ACLs, MACsec, TrustSec, IPsec, SSH, etc.</t>
  </si>
  <si>
    <t>Min 1 SM, 1 NIM, 1 PIM, 6 x 1-Gigabit Ethernet ports</t>
  </si>
  <si>
    <t>Up to 1.9Gbps or more</t>
  </si>
  <si>
    <t>1.75Gbps or more</t>
  </si>
  <si>
    <t>Up to 19.7Gbps or more</t>
  </si>
  <si>
    <t xml:space="preserve"> 24 ports data x 10/100/1000 or more</t>
  </si>
  <si>
    <t xml:space="preserve"> 4 x 10G SFP or more</t>
  </si>
  <si>
    <t>Min VLAN, STP, MSTP, IGMP,</t>
  </si>
  <si>
    <t xml:space="preserve">Min Static routing, RIP, OSPF, EIGRP, PBR, </t>
  </si>
  <si>
    <t xml:space="preserve"> Min ACLs, MACsec, TrustSec, IPsec, SSH, .</t>
  </si>
  <si>
    <t>48 ports data x 10/100/1000 or more</t>
  </si>
  <si>
    <t>Min VLAN, STP, MSTP, IGMP, .</t>
  </si>
  <si>
    <t>Min Static routing, RIP, OSPF, EIGRP, PBR, .</t>
  </si>
  <si>
    <t xml:space="preserve"> Min ACLs, MACsec, TrustSec, IPsec, SSH, </t>
  </si>
  <si>
    <t>Project Name:  EoL Network Appliances Replacement</t>
  </si>
  <si>
    <t>EoL Network Appliances Replacement</t>
  </si>
  <si>
    <t>Description</t>
  </si>
  <si>
    <t>Technical scoring/ 55</t>
  </si>
  <si>
    <t>Commercial scoring /45</t>
  </si>
  <si>
    <t>Percentage over 55%</t>
  </si>
  <si>
    <t>Killers points, if not compliant, will lead to supplier disqualification</t>
  </si>
  <si>
    <t>Technical</t>
  </si>
  <si>
    <t>Commercial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</si>
</sst>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00_);[Red]\(&quot;$&quot;#,##0.00\)"/>
    <numFmt numFmtId="165" formatCode="_(&quot;$&quot;* #,##0.00_);_(&quot;$&quot;* \(#,##0.00\);_(&quot;$&quot;* &quot;-&quot;??_);_(@_)"/>
    <numFmt numFmtId="166" formatCode="_(* #,##0.00_);_(* \(#,##0.00\);_(* &quot;-&quot;??_);_(@_)"/>
    <numFmt numFmtId="167" formatCode="_-* #,##0.00\ _k_r_-;\-* #,##0.00\ _k_r_-;_-* &quot;-&quot;??\ _k_r_-;_-@_-"/>
    <numFmt numFmtId="168" formatCode="_-* #,##0.00\ [$€-1]_-;\-* #,##0.00\ [$€-1]_-;_-* &quot;-&quot;??\ [$€-1]_-"/>
    <numFmt numFmtId="169" formatCode="#,###,##0"/>
    <numFmt numFmtId="170" formatCode="#,##0.000000"/>
    <numFmt numFmtId="171" formatCode="#,###,###,##0"/>
    <numFmt numFmtId="172" formatCode="0.0%"/>
  </numFmts>
  <fonts count="38">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b/>
      <sz val="8"/>
      <color indexed="81"/>
      <name val="Tahoma"/>
      <family val="2"/>
    </font>
    <font>
      <b/>
      <sz val="12"/>
      <name val="Times New Roman"/>
      <family val="1"/>
    </font>
    <font>
      <b/>
      <sz val="18"/>
      <name val="Arial"/>
      <family val="2"/>
    </font>
    <font>
      <sz val="12"/>
      <name val="FrutigerNext LT Regular"/>
      <family val="2"/>
    </font>
    <font>
      <sz val="12"/>
      <name val="DTMLetterRegular"/>
    </font>
    <font>
      <sz val="11"/>
      <color rgb="FF000000"/>
      <name val="Calibri"/>
      <family val="2"/>
    </font>
    <font>
      <sz val="10"/>
      <name val="Helv"/>
      <charset val="204"/>
    </font>
    <font>
      <b/>
      <sz val="8"/>
      <name val="Arial"/>
      <family val="2"/>
    </font>
    <font>
      <sz val="8"/>
      <color indexed="10"/>
      <name val="Arial"/>
      <family val="2"/>
    </font>
    <font>
      <b/>
      <sz val="8"/>
      <name val="Calibri"/>
      <family val="2"/>
    </font>
    <font>
      <sz val="8"/>
      <name val="Calibri"/>
      <family val="2"/>
    </font>
    <font>
      <sz val="8"/>
      <color rgb="FF000000"/>
      <name val="Calibri"/>
      <family val="2"/>
    </font>
    <font>
      <b/>
      <sz val="9"/>
      <color theme="0"/>
      <name val="Calibri"/>
      <family val="2"/>
    </font>
    <font>
      <b/>
      <sz val="8"/>
      <color rgb="FFFF0000"/>
      <name val="Calibri"/>
      <family val="2"/>
    </font>
    <font>
      <sz val="8"/>
      <name val="Arial"/>
      <family val="2"/>
    </font>
    <font>
      <b/>
      <sz val="11"/>
      <color theme="0"/>
      <name val="Arial"/>
      <family val="2"/>
    </font>
    <font>
      <sz val="11"/>
      <color theme="0"/>
      <name val="Arial"/>
      <family val="2"/>
    </font>
    <font>
      <b/>
      <sz val="12"/>
      <name val="Segoe UI"/>
      <family val="2"/>
    </font>
    <font>
      <sz val="12"/>
      <name val="Segoe UI"/>
      <family val="2"/>
    </font>
    <font>
      <sz val="10"/>
      <name val="Segoe UI"/>
      <family val="2"/>
    </font>
    <font>
      <b/>
      <sz val="10"/>
      <name val="Segoe UI"/>
      <family val="2"/>
    </font>
    <font>
      <sz val="11"/>
      <name val="Segoe UI"/>
      <family val="2"/>
    </font>
    <font>
      <b/>
      <sz val="11"/>
      <name val="Segoe UI"/>
      <family val="2"/>
    </font>
    <font>
      <b/>
      <sz val="12"/>
      <color theme="0"/>
      <name val="Segoe UI"/>
      <family val="2"/>
    </font>
    <font>
      <sz val="12"/>
      <color theme="0"/>
      <name val="Segoe UI"/>
      <family val="2"/>
    </font>
    <font>
      <b/>
      <sz val="12"/>
      <name val="Arial"/>
      <family val="2"/>
    </font>
    <font>
      <b/>
      <sz val="11"/>
      <color rgb="FFFF0000"/>
      <name val="Arial"/>
      <family val="2"/>
    </font>
    <font>
      <b/>
      <sz val="11"/>
      <name val="Arial"/>
      <family val="2"/>
    </font>
    <font>
      <i/>
      <sz val="12"/>
      <color rgb="FFFF0000"/>
      <name val="Segoe UI"/>
      <family val="2"/>
    </font>
    <font>
      <sz val="12"/>
      <color rgb="FFFF0000"/>
      <name val="Segoe UI"/>
      <family val="2"/>
    </font>
    <font>
      <b/>
      <sz val="12"/>
      <color rgb="FF374151"/>
      <name val="Segoe UI"/>
      <family val="2"/>
    </font>
  </fonts>
  <fills count="17">
    <fill>
      <patternFill patternType="none"/>
    </fill>
    <fill>
      <patternFill patternType="gray125"/>
    </fill>
    <fill>
      <patternFill patternType="solid">
        <fgColor indexed="43"/>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indexed="23"/>
        <bgColor indexed="64"/>
      </patternFill>
    </fill>
    <fill>
      <patternFill patternType="solid">
        <fgColor indexed="22"/>
        <bgColor indexed="64"/>
      </patternFill>
    </fill>
    <fill>
      <patternFill patternType="solid">
        <fgColor rgb="FFFF9933"/>
        <bgColor indexed="64"/>
      </patternFill>
    </fill>
    <fill>
      <patternFill patternType="solid">
        <fgColor rgb="FFFFFFFF"/>
        <bgColor indexed="64"/>
      </patternFill>
    </fill>
    <fill>
      <patternFill patternType="solid">
        <fgColor rgb="FFFFFFCC"/>
        <bgColor indexed="64"/>
      </patternFill>
    </fill>
    <fill>
      <patternFill patternType="solid">
        <fgColor theme="0" tint="-0.499984740745262"/>
        <bgColor indexed="64"/>
      </patternFill>
    </fill>
    <fill>
      <patternFill patternType="solid">
        <fgColor theme="9"/>
        <bgColor indexed="64"/>
      </patternFill>
    </fill>
    <fill>
      <patternFill patternType="solid">
        <fgColor theme="6"/>
        <bgColor indexed="64"/>
      </patternFill>
    </fill>
    <fill>
      <patternFill patternType="solid">
        <fgColor theme="3" tint="0.79998168889431442"/>
        <bgColor indexed="64"/>
      </patternFill>
    </fill>
    <fill>
      <patternFill patternType="solid">
        <fgColor rgb="FFFFFF66"/>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rgb="FF0000FF"/>
      </right>
      <top style="medium">
        <color indexed="64"/>
      </top>
      <bottom style="medium">
        <color indexed="64"/>
      </bottom>
      <diagonal/>
    </border>
    <border>
      <left style="medium">
        <color rgb="FF0000FF"/>
      </left>
      <right style="medium">
        <color rgb="FF0000FF"/>
      </right>
      <top style="medium">
        <color indexed="64"/>
      </top>
      <bottom style="medium">
        <color indexed="64"/>
      </bottom>
      <diagonal/>
    </border>
    <border>
      <left style="medium">
        <color rgb="FF0000FF"/>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s>
  <cellStyleXfs count="67">
    <xf numFmtId="0" fontId="0" fillId="0" borderId="0"/>
    <xf numFmtId="0" fontId="4" fillId="0" borderId="0"/>
    <xf numFmtId="0" fontId="10" fillId="0" borderId="0">
      <alignment vertical="center"/>
    </xf>
    <xf numFmtId="0" fontId="3"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167" fontId="4"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168" fontId="4" fillId="0" borderId="0" applyFont="0" applyFill="0" applyBorder="0" applyAlignment="0" applyProtection="0"/>
    <xf numFmtId="0" fontId="12" fillId="0" borderId="0"/>
    <xf numFmtId="0" fontId="4" fillId="0" borderId="0"/>
    <xf numFmtId="0" fontId="4" fillId="0" borderId="0"/>
    <xf numFmtId="0" fontId="4" fillId="0" borderId="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0" fontId="13" fillId="0" borderId="0"/>
    <xf numFmtId="49" fontId="14" fillId="0" borderId="30" applyFill="0" applyBorder="0">
      <alignment wrapText="1"/>
    </xf>
    <xf numFmtId="169" fontId="15" fillId="0" borderId="0" applyFill="0" applyBorder="0"/>
    <xf numFmtId="0" fontId="6" fillId="6" borderId="0" applyFill="0" applyBorder="0"/>
    <xf numFmtId="14" fontId="6" fillId="7" borderId="0" applyFill="0" applyBorder="0"/>
    <xf numFmtId="10" fontId="6" fillId="0" borderId="0" applyFill="0" applyBorder="0"/>
    <xf numFmtId="0" fontId="6" fillId="0" borderId="0" applyFill="0" applyBorder="0"/>
    <xf numFmtId="0" fontId="6" fillId="0" borderId="0" applyFill="0" applyBorder="0"/>
    <xf numFmtId="0" fontId="14" fillId="6" borderId="0" applyFill="0" applyBorder="0"/>
    <xf numFmtId="0" fontId="14" fillId="6" borderId="0" applyFill="0" applyBorder="0">
      <alignment horizontal="center"/>
    </xf>
    <xf numFmtId="10" fontId="15" fillId="8" borderId="0" applyFill="0" applyBorder="0"/>
    <xf numFmtId="49" fontId="6" fillId="6" borderId="0" applyFill="0" applyBorder="0"/>
    <xf numFmtId="0" fontId="6" fillId="6" borderId="0" applyFill="0" applyBorder="0"/>
    <xf numFmtId="0" fontId="6" fillId="7" borderId="0" applyFill="0" applyBorder="0"/>
    <xf numFmtId="170" fontId="14" fillId="6" borderId="0" applyFill="0" applyBorder="0"/>
    <xf numFmtId="14" fontId="6" fillId="7" borderId="0" applyFill="0" applyBorder="0"/>
    <xf numFmtId="0" fontId="6" fillId="7" borderId="0" applyFont="0" applyBorder="0"/>
    <xf numFmtId="14" fontId="6" fillId="6" borderId="0" applyFill="0" applyBorder="0"/>
    <xf numFmtId="10" fontId="6" fillId="6" borderId="0" applyFill="0" applyBorder="0"/>
    <xf numFmtId="0" fontId="6" fillId="0" borderId="0" applyFill="0" applyBorder="0"/>
    <xf numFmtId="0" fontId="6" fillId="6" borderId="0" applyFill="0" applyBorder="0">
      <alignment horizontal="left" indent="3"/>
    </xf>
    <xf numFmtId="0" fontId="6" fillId="6" borderId="0" applyFill="0" applyBorder="0"/>
    <xf numFmtId="0" fontId="6" fillId="6" borderId="0" applyFill="0" applyBorder="0"/>
    <xf numFmtId="0" fontId="6" fillId="6" borderId="0" applyFill="0" applyBorder="0"/>
    <xf numFmtId="0" fontId="6" fillId="8" borderId="0" applyFill="0" applyBorder="0"/>
    <xf numFmtId="14" fontId="6" fillId="6" borderId="0" applyFill="0" applyBorder="0"/>
    <xf numFmtId="0" fontId="6" fillId="6" borderId="0" applyFill="0" applyBorder="0"/>
    <xf numFmtId="0" fontId="6" fillId="0" borderId="0" applyFill="0" applyBorder="0"/>
    <xf numFmtId="169" fontId="15" fillId="0" borderId="0" applyFill="0" applyBorder="0"/>
    <xf numFmtId="169" fontId="6" fillId="0" borderId="0" applyFill="0" applyBorder="0"/>
    <xf numFmtId="169" fontId="15" fillId="6" borderId="0" applyFill="0" applyBorder="0"/>
    <xf numFmtId="171" fontId="6" fillId="6" borderId="0" applyFill="0" applyBorder="0"/>
    <xf numFmtId="169" fontId="6" fillId="8" borderId="0" applyFill="0" applyBorder="0"/>
    <xf numFmtId="169" fontId="6" fillId="6" borderId="0" applyFill="0" applyBorder="0"/>
    <xf numFmtId="169" fontId="6" fillId="6" borderId="0" applyFill="0" applyBorder="0"/>
    <xf numFmtId="171" fontId="15" fillId="6" borderId="0" applyFill="0" applyBorder="0"/>
    <xf numFmtId="171" fontId="6" fillId="6" borderId="0" applyFill="0" applyBorder="0">
      <alignment horizontal="right"/>
    </xf>
    <xf numFmtId="169" fontId="6" fillId="0" borderId="0" applyFill="0" applyBorder="0"/>
    <xf numFmtId="171" fontId="6" fillId="6" borderId="0" applyFill="0" applyBorder="0">
      <alignment horizontal="right"/>
    </xf>
    <xf numFmtId="169" fontId="14" fillId="0" borderId="0" applyFill="0" applyBorder="0"/>
    <xf numFmtId="169" fontId="6" fillId="0" borderId="0" applyFill="0" applyBorder="0"/>
    <xf numFmtId="169" fontId="14" fillId="0" borderId="0" applyFill="0" applyBorder="0"/>
    <xf numFmtId="0" fontId="1" fillId="0" borderId="0"/>
  </cellStyleXfs>
  <cellXfs count="267">
    <xf numFmtId="0" fontId="0" fillId="0" borderId="0" xfId="0"/>
    <xf numFmtId="0" fontId="4" fillId="0" borderId="12" xfId="0" applyFont="1" applyBorder="1" applyAlignment="1">
      <alignment wrapText="1"/>
    </xf>
    <xf numFmtId="0" fontId="4" fillId="0" borderId="3" xfId="0" applyFont="1" applyBorder="1" applyAlignment="1">
      <alignment wrapText="1"/>
    </xf>
    <xf numFmtId="49" fontId="4" fillId="0" borderId="3" xfId="0" applyNumberFormat="1" applyFont="1" applyBorder="1" applyAlignment="1">
      <alignment horizontal="center" wrapText="1"/>
    </xf>
    <xf numFmtId="0" fontId="4" fillId="0" borderId="6" xfId="0" applyFont="1" applyBorder="1" applyAlignment="1">
      <alignment wrapText="1"/>
    </xf>
    <xf numFmtId="0" fontId="5" fillId="0" borderId="0" xfId="0" applyFont="1"/>
    <xf numFmtId="0" fontId="17" fillId="0" borderId="24" xfId="0" applyFont="1" applyBorder="1" applyAlignment="1">
      <alignment horizontal="center" vertical="center"/>
    </xf>
    <xf numFmtId="0" fontId="17" fillId="0" borderId="43" xfId="0" applyFont="1" applyBorder="1" applyAlignment="1">
      <alignment horizontal="center" vertical="center"/>
    </xf>
    <xf numFmtId="0" fontId="17" fillId="0" borderId="18" xfId="0" applyFont="1" applyBorder="1" applyAlignment="1">
      <alignment horizontal="center" vertical="center"/>
    </xf>
    <xf numFmtId="1" fontId="17" fillId="0" borderId="28" xfId="0" applyNumberFormat="1" applyFont="1" applyBorder="1" applyAlignment="1">
      <alignment horizontal="center" vertical="center"/>
    </xf>
    <xf numFmtId="1" fontId="17" fillId="0" borderId="14" xfId="0" applyNumberFormat="1" applyFont="1" applyBorder="1" applyAlignment="1">
      <alignment horizontal="center" vertical="center"/>
    </xf>
    <xf numFmtId="0" fontId="17" fillId="0" borderId="29" xfId="0" applyFont="1" applyBorder="1" applyAlignment="1">
      <alignment horizontal="center" vertical="center"/>
    </xf>
    <xf numFmtId="0" fontId="16" fillId="0" borderId="0" xfId="0" applyFont="1" applyAlignment="1">
      <alignment vertical="center"/>
    </xf>
    <xf numFmtId="1" fontId="20" fillId="0" borderId="0" xfId="0" applyNumberFormat="1" applyFont="1" applyAlignment="1">
      <alignment horizontal="center" vertical="center"/>
    </xf>
    <xf numFmtId="0" fontId="20" fillId="0" borderId="0" xfId="0" applyFont="1" applyAlignment="1">
      <alignment horizontal="center" vertical="center"/>
    </xf>
    <xf numFmtId="0" fontId="18" fillId="10" borderId="0" xfId="0" applyFont="1" applyFill="1" applyAlignment="1">
      <alignment vertical="center" wrapText="1"/>
    </xf>
    <xf numFmtId="164" fontId="17" fillId="0" borderId="0" xfId="0" applyNumberFormat="1" applyFont="1" applyAlignment="1">
      <alignment horizontal="center" vertical="center"/>
    </xf>
    <xf numFmtId="1" fontId="19" fillId="12" borderId="14" xfId="0" applyNumberFormat="1" applyFont="1" applyFill="1" applyBorder="1" applyAlignment="1">
      <alignment horizontal="center" vertical="center"/>
    </xf>
    <xf numFmtId="0" fontId="16" fillId="11" borderId="43" xfId="0" applyFont="1" applyFill="1" applyBorder="1" applyAlignment="1">
      <alignment vertical="center"/>
    </xf>
    <xf numFmtId="0" fontId="16" fillId="11" borderId="43" xfId="0" applyFont="1" applyFill="1" applyBorder="1" applyAlignment="1">
      <alignment horizontal="center" vertical="center" wrapText="1"/>
    </xf>
    <xf numFmtId="164" fontId="19" fillId="12" borderId="44" xfId="0" applyNumberFormat="1" applyFont="1" applyFill="1" applyBorder="1" applyAlignment="1">
      <alignment horizontal="center" vertical="center"/>
    </xf>
    <xf numFmtId="164" fontId="19" fillId="12" borderId="21" xfId="0" applyNumberFormat="1" applyFont="1" applyFill="1" applyBorder="1" applyAlignment="1">
      <alignment horizontal="center" vertical="center"/>
    </xf>
    <xf numFmtId="0" fontId="18" fillId="10" borderId="1" xfId="0" applyFont="1" applyFill="1" applyBorder="1" applyAlignment="1">
      <alignment vertical="center" wrapText="1"/>
    </xf>
    <xf numFmtId="164" fontId="17" fillId="0" borderId="1" xfId="0" applyNumberFormat="1" applyFont="1" applyBorder="1" applyAlignment="1">
      <alignment horizontal="center" vertical="center"/>
    </xf>
    <xf numFmtId="0" fontId="24" fillId="0" borderId="0" xfId="0" applyFont="1" applyAlignment="1">
      <alignment vertical="center" wrapText="1"/>
    </xf>
    <xf numFmtId="0" fontId="25" fillId="0" borderId="0" xfId="0" applyFont="1" applyAlignment="1">
      <alignment vertical="center" wrapText="1"/>
    </xf>
    <xf numFmtId="0" fontId="25" fillId="0" borderId="1" xfId="0" applyFont="1" applyBorder="1" applyAlignment="1">
      <alignment horizontal="left" vertical="center" wrapText="1"/>
    </xf>
    <xf numFmtId="0" fontId="25" fillId="5" borderId="1" xfId="0" applyFont="1" applyFill="1" applyBorder="1" applyAlignment="1">
      <alignment horizontal="left" vertical="center" wrapText="1"/>
    </xf>
    <xf numFmtId="0" fontId="25" fillId="5" borderId="32" xfId="0" applyFont="1" applyFill="1" applyBorder="1" applyAlignment="1">
      <alignment horizontal="left" vertical="center" wrapText="1"/>
    </xf>
    <xf numFmtId="0" fontId="26" fillId="0" borderId="0" xfId="0" applyFont="1" applyAlignment="1">
      <alignment vertical="center" wrapText="1"/>
    </xf>
    <xf numFmtId="0" fontId="26" fillId="0" borderId="12" xfId="0" applyFont="1" applyBorder="1" applyAlignment="1">
      <alignment wrapText="1"/>
    </xf>
    <xf numFmtId="0" fontId="26" fillId="0" borderId="0" xfId="0" applyFont="1" applyAlignment="1">
      <alignment horizontal="center" vertical="center" wrapText="1"/>
    </xf>
    <xf numFmtId="0" fontId="26" fillId="0" borderId="3" xfId="0" applyFont="1" applyBorder="1" applyAlignment="1">
      <alignment vertical="center" wrapText="1"/>
    </xf>
    <xf numFmtId="49" fontId="26" fillId="0" borderId="3" xfId="0" applyNumberFormat="1" applyFont="1" applyBorder="1" applyAlignment="1">
      <alignment horizontal="center" vertical="center" wrapText="1"/>
    </xf>
    <xf numFmtId="0" fontId="26" fillId="0" borderId="6" xfId="0" applyFont="1" applyBorder="1" applyAlignment="1">
      <alignment vertical="center" wrapText="1"/>
    </xf>
    <xf numFmtId="0" fontId="27" fillId="0" borderId="0" xfId="0" applyFont="1" applyAlignment="1">
      <alignment vertical="center" wrapText="1"/>
    </xf>
    <xf numFmtId="0" fontId="28" fillId="0" borderId="0" xfId="0" applyFont="1" applyAlignment="1">
      <alignment horizontal="center" vertical="center" wrapText="1"/>
    </xf>
    <xf numFmtId="0" fontId="25" fillId="0" borderId="0" xfId="0" applyFont="1" applyAlignment="1">
      <alignment horizontal="center" vertical="center" wrapText="1"/>
    </xf>
    <xf numFmtId="0" fontId="24" fillId="2" borderId="17" xfId="0" applyFont="1" applyFill="1" applyBorder="1" applyAlignment="1">
      <alignment vertical="center" wrapText="1"/>
    </xf>
    <xf numFmtId="0" fontId="24" fillId="2" borderId="27" xfId="0" applyFont="1" applyFill="1" applyBorder="1" applyAlignment="1">
      <alignment vertical="center" wrapText="1"/>
    </xf>
    <xf numFmtId="0" fontId="29" fillId="2" borderId="27" xfId="0" applyFont="1" applyFill="1" applyBorder="1" applyAlignment="1">
      <alignment horizontal="center" vertical="center" wrapText="1"/>
    </xf>
    <xf numFmtId="0" fontId="24" fillId="2" borderId="27" xfId="0" applyFont="1" applyFill="1" applyBorder="1" applyAlignment="1">
      <alignment horizontal="center" vertical="center" wrapText="1"/>
    </xf>
    <xf numFmtId="0" fontId="24" fillId="4" borderId="27" xfId="0" applyFont="1" applyFill="1" applyBorder="1" applyAlignment="1">
      <alignment horizontal="center" vertical="center" wrapText="1"/>
    </xf>
    <xf numFmtId="0" fontId="24" fillId="4" borderId="1" xfId="0" applyFont="1" applyFill="1" applyBorder="1" applyAlignment="1">
      <alignment horizontal="center" vertical="center"/>
    </xf>
    <xf numFmtId="0" fontId="27" fillId="4" borderId="7" xfId="2" applyFont="1" applyFill="1" applyBorder="1" applyAlignment="1">
      <alignment horizontal="center" vertical="center" wrapText="1"/>
    </xf>
    <xf numFmtId="0" fontId="28" fillId="4" borderId="1" xfId="0" applyFont="1" applyFill="1" applyBorder="1" applyAlignment="1">
      <alignment horizontal="center" vertical="center"/>
    </xf>
    <xf numFmtId="0" fontId="25" fillId="4" borderId="1" xfId="0" applyFont="1" applyFill="1" applyBorder="1" applyAlignment="1">
      <alignment horizontal="center" vertical="center"/>
    </xf>
    <xf numFmtId="0" fontId="27" fillId="0" borderId="1" xfId="2" applyFont="1" applyBorder="1" applyAlignment="1">
      <alignment horizontal="center" vertical="center" wrapText="1"/>
    </xf>
    <xf numFmtId="0" fontId="28" fillId="0" borderId="1" xfId="0" applyFont="1" applyBorder="1" applyAlignment="1">
      <alignment horizontal="center" vertical="center"/>
    </xf>
    <xf numFmtId="0" fontId="28" fillId="0" borderId="1" xfId="2" applyFont="1" applyBorder="1" applyAlignment="1">
      <alignment horizontal="center" vertical="center" wrapText="1"/>
    </xf>
    <xf numFmtId="0" fontId="26" fillId="0" borderId="32" xfId="0" applyFont="1" applyBorder="1" applyAlignment="1">
      <alignment horizontal="center" vertical="center" wrapText="1"/>
    </xf>
    <xf numFmtId="0" fontId="26"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6" fillId="4" borderId="1" xfId="0" applyFont="1" applyFill="1" applyBorder="1" applyAlignment="1">
      <alignment horizontal="center" vertical="center"/>
    </xf>
    <xf numFmtId="0" fontId="28" fillId="5" borderId="1" xfId="0" applyFont="1" applyFill="1" applyBorder="1" applyAlignment="1">
      <alignment horizontal="center" vertical="center" wrapText="1"/>
    </xf>
    <xf numFmtId="0" fontId="27" fillId="0" borderId="32" xfId="2" applyFont="1" applyBorder="1" applyAlignment="1">
      <alignment horizontal="center" vertical="center" wrapText="1"/>
    </xf>
    <xf numFmtId="0" fontId="28" fillId="0" borderId="32" xfId="0" applyFont="1" applyBorder="1" applyAlignment="1">
      <alignment horizontal="center" vertical="center"/>
    </xf>
    <xf numFmtId="0" fontId="26" fillId="4" borderId="32" xfId="0" applyFont="1" applyFill="1" applyBorder="1" applyAlignment="1">
      <alignment horizontal="center" vertical="center"/>
    </xf>
    <xf numFmtId="0" fontId="28" fillId="0" borderId="32" xfId="2" applyFont="1" applyBorder="1" applyAlignment="1">
      <alignment horizontal="center" vertical="center" wrapText="1"/>
    </xf>
    <xf numFmtId="0" fontId="29" fillId="0" borderId="0" xfId="0" applyFont="1" applyAlignment="1">
      <alignment horizontal="center" vertical="center" wrapText="1"/>
    </xf>
    <xf numFmtId="0" fontId="27" fillId="2" borderId="33" xfId="0" applyFont="1" applyFill="1" applyBorder="1" applyAlignment="1">
      <alignment horizontal="center" vertical="center" wrapText="1"/>
    </xf>
    <xf numFmtId="0" fontId="27" fillId="2" borderId="34" xfId="0" applyFont="1" applyFill="1" applyBorder="1" applyAlignment="1">
      <alignment horizontal="center" vertical="center" wrapText="1"/>
    </xf>
    <xf numFmtId="0" fontId="27" fillId="2" borderId="35" xfId="0" applyFont="1" applyFill="1" applyBorder="1" applyAlignment="1">
      <alignment horizontal="center" vertical="center" wrapText="1"/>
    </xf>
    <xf numFmtId="9" fontId="28" fillId="0" borderId="0" xfId="0" applyNumberFormat="1" applyFont="1" applyAlignment="1">
      <alignment horizontal="center" vertical="center" wrapText="1"/>
    </xf>
    <xf numFmtId="0" fontId="28" fillId="4" borderId="1" xfId="0" applyFont="1" applyFill="1" applyBorder="1" applyAlignment="1">
      <alignment horizontal="center" vertical="center" wrapText="1"/>
    </xf>
    <xf numFmtId="0" fontId="29" fillId="5" borderId="1" xfId="0" applyFont="1" applyFill="1" applyBorder="1" applyAlignment="1">
      <alignment horizontal="center" vertical="center" wrapText="1"/>
    </xf>
    <xf numFmtId="0" fontId="27" fillId="13" borderId="1" xfId="0" applyFont="1" applyFill="1" applyBorder="1" applyAlignment="1">
      <alignment horizontal="center" vertical="center"/>
    </xf>
    <xf numFmtId="0" fontId="27" fillId="0" borderId="1" xfId="0" applyFont="1" applyBorder="1" applyAlignment="1">
      <alignment horizontal="center" vertical="center"/>
    </xf>
    <xf numFmtId="0" fontId="24" fillId="4" borderId="1" xfId="0" applyFont="1" applyFill="1" applyBorder="1" applyAlignment="1">
      <alignment horizontal="left" vertical="center"/>
    </xf>
    <xf numFmtId="0" fontId="25" fillId="5" borderId="1" xfId="0" applyFont="1" applyFill="1" applyBorder="1" applyAlignment="1">
      <alignment horizontal="center" vertical="center"/>
    </xf>
    <xf numFmtId="0" fontId="26" fillId="0" borderId="1" xfId="2" applyFont="1" applyBorder="1" applyAlignment="1">
      <alignment horizontal="center" vertical="center" wrapText="1"/>
    </xf>
    <xf numFmtId="0" fontId="25" fillId="5" borderId="1" xfId="0" applyFont="1" applyFill="1" applyBorder="1" applyAlignment="1">
      <alignment horizontal="center" vertical="center" wrapText="1"/>
    </xf>
    <xf numFmtId="0" fontId="26" fillId="0" borderId="32" xfId="2" applyFont="1" applyBorder="1" applyAlignment="1">
      <alignment horizontal="center" vertical="center" wrapText="1"/>
    </xf>
    <xf numFmtId="0" fontId="27" fillId="0" borderId="17" xfId="0" applyFont="1" applyBorder="1" applyAlignment="1">
      <alignment horizontal="left" vertical="center" wrapText="1"/>
    </xf>
    <xf numFmtId="0" fontId="27" fillId="0" borderId="19" xfId="0" applyFont="1" applyBorder="1" applyAlignment="1">
      <alignment horizontal="left" vertical="center" wrapText="1"/>
    </xf>
    <xf numFmtId="0" fontId="27" fillId="0" borderId="20" xfId="0" applyFont="1" applyBorder="1" applyAlignment="1">
      <alignment horizontal="left" vertical="center" wrapText="1"/>
    </xf>
    <xf numFmtId="0" fontId="27" fillId="0" borderId="0" xfId="0" applyFont="1" applyAlignment="1">
      <alignment horizontal="left" vertical="center" wrapText="1"/>
    </xf>
    <xf numFmtId="0" fontId="24" fillId="0" borderId="0" xfId="0" applyFont="1" applyAlignment="1">
      <alignment horizontal="left" vertical="center" wrapText="1"/>
    </xf>
    <xf numFmtId="0" fontId="24" fillId="2" borderId="17" xfId="0" applyFont="1" applyFill="1" applyBorder="1" applyAlignment="1">
      <alignment horizontal="left" vertical="center" wrapText="1"/>
    </xf>
    <xf numFmtId="0" fontId="24" fillId="4" borderId="36" xfId="0" applyFont="1" applyFill="1" applyBorder="1" applyAlignment="1">
      <alignment horizontal="left" vertical="center"/>
    </xf>
    <xf numFmtId="0" fontId="25" fillId="5" borderId="1" xfId="0" applyFont="1" applyFill="1" applyBorder="1" applyAlignment="1">
      <alignment horizontal="left" vertical="center"/>
    </xf>
    <xf numFmtId="0" fontId="26" fillId="0" borderId="1" xfId="0" applyFont="1" applyBorder="1" applyAlignment="1">
      <alignment horizontal="left" vertical="center"/>
    </xf>
    <xf numFmtId="0" fontId="26" fillId="0" borderId="32" xfId="0" applyFont="1" applyBorder="1" applyAlignment="1">
      <alignment horizontal="left" vertical="center"/>
    </xf>
    <xf numFmtId="0" fontId="27" fillId="0" borderId="1" xfId="0" applyFont="1" applyBorder="1" applyAlignment="1">
      <alignment horizontal="left" vertical="center"/>
    </xf>
    <xf numFmtId="0" fontId="27" fillId="0" borderId="32" xfId="0" applyFont="1" applyBorder="1" applyAlignment="1">
      <alignment horizontal="left" vertical="center"/>
    </xf>
    <xf numFmtId="0" fontId="27" fillId="0" borderId="36" xfId="0" applyFont="1" applyBorder="1" applyAlignment="1">
      <alignment horizontal="left" vertical="center"/>
    </xf>
    <xf numFmtId="0" fontId="27" fillId="13" borderId="31" xfId="0" applyFont="1" applyFill="1" applyBorder="1" applyAlignment="1">
      <alignment horizontal="left" vertical="center"/>
    </xf>
    <xf numFmtId="0" fontId="25" fillId="5" borderId="31" xfId="0" applyFont="1" applyFill="1" applyBorder="1" applyAlignment="1">
      <alignment horizontal="center" vertical="center"/>
    </xf>
    <xf numFmtId="0" fontId="25" fillId="5" borderId="31" xfId="0" applyFont="1" applyFill="1" applyBorder="1" applyAlignment="1">
      <alignment horizontal="left" vertical="center"/>
    </xf>
    <xf numFmtId="0" fontId="26" fillId="0" borderId="31" xfId="2" applyFont="1" applyBorder="1" applyAlignment="1">
      <alignment horizontal="center" vertical="center" wrapText="1"/>
    </xf>
    <xf numFmtId="0" fontId="28" fillId="0" borderId="31" xfId="0" applyFont="1" applyBorder="1" applyAlignment="1">
      <alignment horizontal="center" vertical="center"/>
    </xf>
    <xf numFmtId="0" fontId="28" fillId="0" borderId="31" xfId="2" applyFont="1" applyBorder="1" applyAlignment="1">
      <alignment horizontal="center" vertical="center" wrapText="1"/>
    </xf>
    <xf numFmtId="0" fontId="25" fillId="5" borderId="31" xfId="0" applyFont="1" applyFill="1" applyBorder="1" applyAlignment="1">
      <alignment horizontal="center" vertical="center" wrapText="1"/>
    </xf>
    <xf numFmtId="0" fontId="25" fillId="4" borderId="31" xfId="0" applyFont="1" applyFill="1" applyBorder="1" applyAlignment="1">
      <alignment horizontal="center" vertical="center"/>
    </xf>
    <xf numFmtId="0" fontId="26" fillId="0" borderId="31" xfId="0" applyFont="1" applyBorder="1" applyAlignment="1">
      <alignment horizontal="center" vertical="center" wrapText="1"/>
    </xf>
    <xf numFmtId="49" fontId="25" fillId="5" borderId="31" xfId="0" applyNumberFormat="1" applyFont="1" applyFill="1" applyBorder="1" applyAlignment="1">
      <alignment horizontal="left" vertical="center"/>
    </xf>
    <xf numFmtId="49" fontId="25" fillId="5" borderId="1" xfId="0" applyNumberFormat="1" applyFont="1" applyFill="1" applyBorder="1" applyAlignment="1">
      <alignment horizontal="left" vertical="center"/>
    </xf>
    <xf numFmtId="0" fontId="25" fillId="0" borderId="1" xfId="2" applyFont="1" applyBorder="1" applyAlignment="1">
      <alignment horizontal="center" vertical="center" wrapText="1"/>
    </xf>
    <xf numFmtId="0" fontId="25" fillId="0" borderId="1" xfId="0" applyFont="1" applyBorder="1" applyAlignment="1">
      <alignment horizontal="center" vertical="center"/>
    </xf>
    <xf numFmtId="0" fontId="25" fillId="0" borderId="32"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31" xfId="2" applyFont="1" applyBorder="1" applyAlignment="1">
      <alignment horizontal="center" vertical="center" wrapText="1"/>
    </xf>
    <xf numFmtId="0" fontId="25" fillId="0" borderId="31" xfId="0" applyFont="1" applyBorder="1" applyAlignment="1">
      <alignment horizontal="center" vertical="center"/>
    </xf>
    <xf numFmtId="0" fontId="25" fillId="0" borderId="45" xfId="0" applyFont="1" applyBorder="1" applyAlignment="1">
      <alignment horizontal="center" vertical="center" wrapText="1"/>
    </xf>
    <xf numFmtId="0" fontId="25" fillId="0" borderId="31" xfId="0" applyFont="1" applyBorder="1" applyAlignment="1">
      <alignment horizontal="center" vertical="center" wrapText="1"/>
    </xf>
    <xf numFmtId="0" fontId="25" fillId="5" borderId="5" xfId="0" applyFont="1" applyFill="1" applyBorder="1" applyAlignment="1">
      <alignment horizontal="center" vertical="center"/>
    </xf>
    <xf numFmtId="0" fontId="25" fillId="5" borderId="5" xfId="0" applyFont="1" applyFill="1" applyBorder="1" applyAlignment="1">
      <alignment horizontal="left" vertical="center"/>
    </xf>
    <xf numFmtId="0" fontId="25" fillId="0" borderId="5" xfId="2" applyFont="1" applyBorder="1" applyAlignment="1">
      <alignment horizontal="center" vertical="center" wrapText="1"/>
    </xf>
    <xf numFmtId="0" fontId="25" fillId="0" borderId="5" xfId="0" applyFont="1" applyBorder="1" applyAlignment="1">
      <alignment horizontal="center" vertical="center"/>
    </xf>
    <xf numFmtId="0" fontId="25" fillId="5" borderId="5" xfId="0" applyFont="1" applyFill="1" applyBorder="1" applyAlignment="1">
      <alignment horizontal="center" vertical="center" wrapText="1"/>
    </xf>
    <xf numFmtId="0" fontId="25" fillId="4" borderId="5" xfId="0" applyFont="1" applyFill="1" applyBorder="1" applyAlignment="1">
      <alignment horizontal="center" vertical="center"/>
    </xf>
    <xf numFmtId="0" fontId="25" fillId="0" borderId="5" xfId="0" applyFont="1" applyBorder="1" applyAlignment="1">
      <alignment horizontal="center" vertical="center" wrapText="1"/>
    </xf>
    <xf numFmtId="49" fontId="25" fillId="5" borderId="5" xfId="0" applyNumberFormat="1" applyFont="1" applyFill="1" applyBorder="1" applyAlignment="1">
      <alignment horizontal="left" vertical="center"/>
    </xf>
    <xf numFmtId="0" fontId="26" fillId="0" borderId="31" xfId="0" applyFont="1" applyBorder="1" applyAlignment="1">
      <alignment horizontal="left" vertical="center"/>
    </xf>
    <xf numFmtId="0" fontId="26" fillId="4" borderId="31" xfId="0" applyFont="1" applyFill="1" applyBorder="1" applyAlignment="1">
      <alignment horizontal="center" vertical="center"/>
    </xf>
    <xf numFmtId="0" fontId="24" fillId="0" borderId="17" xfId="0" applyFont="1" applyBorder="1" applyAlignment="1">
      <alignment horizontal="left" vertical="center" wrapText="1"/>
    </xf>
    <xf numFmtId="0" fontId="24" fillId="0" borderId="19" xfId="0" applyFont="1" applyBorder="1" applyAlignment="1">
      <alignment horizontal="left" vertical="center" wrapText="1"/>
    </xf>
    <xf numFmtId="0" fontId="24" fillId="0" borderId="20" xfId="0" applyFont="1" applyBorder="1" applyAlignment="1">
      <alignment horizontal="left" vertical="center" wrapText="1"/>
    </xf>
    <xf numFmtId="0" fontId="25" fillId="0" borderId="31" xfId="0" applyFont="1" applyBorder="1" applyAlignment="1">
      <alignment horizontal="left" vertical="center"/>
    </xf>
    <xf numFmtId="0" fontId="24" fillId="0" borderId="1" xfId="0" applyFont="1" applyBorder="1" applyAlignment="1">
      <alignment horizontal="left" vertical="center"/>
    </xf>
    <xf numFmtId="0" fontId="24" fillId="0" borderId="32" xfId="0" applyFont="1" applyBorder="1" applyAlignment="1">
      <alignment horizontal="left" vertical="center"/>
    </xf>
    <xf numFmtId="0" fontId="24" fillId="0" borderId="36" xfId="0" applyFont="1" applyBorder="1" applyAlignment="1">
      <alignment horizontal="left" vertical="center"/>
    </xf>
    <xf numFmtId="0" fontId="24" fillId="13" borderId="31" xfId="0" applyFont="1" applyFill="1" applyBorder="1" applyAlignment="1">
      <alignment horizontal="left" vertical="center"/>
    </xf>
    <xf numFmtId="3" fontId="27" fillId="0" borderId="0" xfId="0" applyNumberFormat="1" applyFont="1" applyAlignment="1">
      <alignment horizontal="center" vertical="center" wrapText="1"/>
    </xf>
    <xf numFmtId="0" fontId="32" fillId="14" borderId="27" xfId="0" applyFont="1" applyFill="1" applyBorder="1" applyAlignment="1">
      <alignment horizontal="center" vertical="center" wrapText="1"/>
    </xf>
    <xf numFmtId="0" fontId="27" fillId="4" borderId="1" xfId="0" applyFont="1" applyFill="1" applyBorder="1" applyAlignment="1">
      <alignment vertical="center" wrapText="1"/>
    </xf>
    <xf numFmtId="0" fontId="24" fillId="0" borderId="1" xfId="0" applyFont="1" applyBorder="1" applyAlignment="1">
      <alignment horizontal="center" vertical="center" wrapText="1"/>
    </xf>
    <xf numFmtId="0" fontId="24" fillId="0" borderId="1" xfId="0" applyFont="1" applyBorder="1" applyAlignment="1">
      <alignment vertical="center" wrapText="1"/>
    </xf>
    <xf numFmtId="0" fontId="24" fillId="0" borderId="31" xfId="0" applyFont="1" applyBorder="1" applyAlignment="1">
      <alignment horizontal="center" vertical="center" wrapText="1"/>
    </xf>
    <xf numFmtId="0" fontId="24" fillId="4" borderId="31" xfId="0" applyFont="1" applyFill="1" applyBorder="1" applyAlignment="1">
      <alignment horizontal="center" vertical="center"/>
    </xf>
    <xf numFmtId="0" fontId="24" fillId="4" borderId="47" xfId="0" applyFont="1" applyFill="1" applyBorder="1" applyAlignment="1">
      <alignment horizontal="left" vertical="center"/>
    </xf>
    <xf numFmtId="0" fontId="28" fillId="4" borderId="31" xfId="0" applyFont="1" applyFill="1" applyBorder="1" applyAlignment="1">
      <alignment horizontal="center" vertical="center" wrapText="1"/>
    </xf>
    <xf numFmtId="0" fontId="28" fillId="4" borderId="31" xfId="0" applyFont="1" applyFill="1" applyBorder="1" applyAlignment="1">
      <alignment horizontal="center" vertical="center"/>
    </xf>
    <xf numFmtId="0" fontId="29" fillId="9" borderId="46" xfId="0" applyFont="1" applyFill="1" applyBorder="1" applyAlignment="1">
      <alignment horizontal="center" vertical="center" wrapText="1"/>
    </xf>
    <xf numFmtId="0" fontId="28" fillId="9" borderId="46" xfId="2" applyFont="1" applyFill="1" applyBorder="1" applyAlignment="1">
      <alignment horizontal="center" vertical="center" wrapText="1"/>
    </xf>
    <xf numFmtId="0" fontId="27" fillId="9" borderId="46" xfId="0" applyFont="1" applyFill="1" applyBorder="1" applyAlignment="1">
      <alignment horizontal="center" vertical="center" wrapText="1"/>
    </xf>
    <xf numFmtId="0" fontId="26" fillId="9" borderId="46" xfId="0" applyFont="1" applyFill="1" applyBorder="1" applyAlignment="1">
      <alignment horizontal="center" vertical="center" wrapText="1"/>
    </xf>
    <xf numFmtId="0" fontId="26" fillId="9" borderId="46" xfId="0" applyFont="1" applyFill="1" applyBorder="1" applyAlignment="1">
      <alignment horizontal="center" vertical="center"/>
    </xf>
    <xf numFmtId="0" fontId="27" fillId="9" borderId="49" xfId="0" applyFont="1" applyFill="1" applyBorder="1" applyAlignment="1">
      <alignment horizontal="center" vertical="center" wrapText="1"/>
    </xf>
    <xf numFmtId="0" fontId="25" fillId="4" borderId="45" xfId="0" applyFont="1" applyFill="1" applyBorder="1" applyAlignment="1">
      <alignment horizontal="center" vertical="center"/>
    </xf>
    <xf numFmtId="0" fontId="24" fillId="4" borderId="31" xfId="0" applyFont="1" applyFill="1" applyBorder="1" applyAlignment="1">
      <alignment horizontal="left" vertical="center"/>
    </xf>
    <xf numFmtId="0" fontId="27" fillId="4" borderId="31" xfId="2" applyFont="1" applyFill="1" applyBorder="1" applyAlignment="1">
      <alignment horizontal="center" vertical="center" wrapText="1"/>
    </xf>
    <xf numFmtId="0" fontId="5" fillId="15" borderId="1" xfId="0" applyFont="1" applyFill="1" applyBorder="1" applyAlignment="1">
      <alignment horizontal="center" vertical="center" wrapText="1"/>
    </xf>
    <xf numFmtId="0" fontId="27" fillId="0" borderId="0" xfId="0" applyFont="1" applyAlignment="1">
      <alignment horizontal="center" vertical="center" wrapText="1"/>
    </xf>
    <xf numFmtId="172" fontId="34" fillId="16" borderId="14" xfId="0" applyNumberFormat="1" applyFont="1" applyFill="1" applyBorder="1" applyAlignment="1">
      <alignment horizontal="center" vertical="center" wrapText="1"/>
    </xf>
    <xf numFmtId="0" fontId="29" fillId="5" borderId="32" xfId="0" applyFont="1" applyFill="1" applyBorder="1" applyAlignment="1">
      <alignment horizontal="center" vertical="center" wrapText="1"/>
    </xf>
    <xf numFmtId="0" fontId="29" fillId="0" borderId="31" xfId="0" applyFont="1" applyBorder="1" applyAlignment="1">
      <alignment horizontal="center" vertical="center" wrapText="1"/>
    </xf>
    <xf numFmtId="3" fontId="33" fillId="15" borderId="31" xfId="0" applyNumberFormat="1" applyFont="1" applyFill="1" applyBorder="1" applyAlignment="1">
      <alignment horizontal="center" vertical="center" wrapText="1"/>
    </xf>
    <xf numFmtId="3" fontId="33" fillId="15" borderId="44" xfId="0" applyNumberFormat="1" applyFont="1" applyFill="1" applyBorder="1" applyAlignment="1">
      <alignment horizontal="center" vertical="center" wrapText="1"/>
    </xf>
    <xf numFmtId="0" fontId="24" fillId="9" borderId="48" xfId="0" applyFont="1" applyFill="1" applyBorder="1" applyAlignment="1">
      <alignment horizontal="left" vertical="center"/>
    </xf>
    <xf numFmtId="0" fontId="28" fillId="9" borderId="46" xfId="0" applyFont="1" applyFill="1" applyBorder="1" applyAlignment="1">
      <alignment horizontal="center" vertical="center" wrapText="1"/>
    </xf>
    <xf numFmtId="0" fontId="35" fillId="5" borderId="1" xfId="0" applyFont="1" applyFill="1" applyBorder="1" applyAlignment="1">
      <alignment horizontal="center" vertical="center"/>
    </xf>
    <xf numFmtId="0" fontId="24" fillId="5" borderId="1" xfId="0" applyFont="1" applyFill="1" applyBorder="1" applyAlignment="1">
      <alignment horizontal="center" vertical="center" wrapText="1"/>
    </xf>
    <xf numFmtId="0" fontId="25" fillId="0" borderId="36" xfId="0" applyFont="1" applyBorder="1" applyAlignment="1">
      <alignment horizontal="left" vertical="center" wrapText="1"/>
    </xf>
    <xf numFmtId="0" fontId="25" fillId="0" borderId="50" xfId="0" applyFont="1" applyBorder="1" applyAlignment="1">
      <alignment horizontal="left" vertical="center" wrapText="1"/>
    </xf>
    <xf numFmtId="0" fontId="24" fillId="5" borderId="31" xfId="0" applyFont="1" applyFill="1" applyBorder="1" applyAlignment="1">
      <alignment horizontal="center" vertical="center" wrapText="1"/>
    </xf>
    <xf numFmtId="0" fontId="24" fillId="5" borderId="5" xfId="0" applyFont="1" applyFill="1" applyBorder="1" applyAlignment="1">
      <alignment horizontal="center" vertical="center" wrapText="1"/>
    </xf>
    <xf numFmtId="1" fontId="25" fillId="0" borderId="1" xfId="2" applyNumberFormat="1" applyFont="1" applyBorder="1" applyAlignment="1">
      <alignment horizontal="center" vertical="center" wrapText="1"/>
    </xf>
    <xf numFmtId="1" fontId="25" fillId="0" borderId="5" xfId="2" applyNumberFormat="1" applyFont="1" applyBorder="1" applyAlignment="1">
      <alignment horizontal="center" vertical="center" wrapText="1"/>
    </xf>
    <xf numFmtId="1" fontId="25" fillId="0" borderId="31" xfId="2" applyNumberFormat="1" applyFont="1" applyBorder="1" applyAlignment="1">
      <alignment horizontal="center" vertical="center" wrapText="1"/>
    </xf>
    <xf numFmtId="0" fontId="36" fillId="5" borderId="1" xfId="0" applyFont="1" applyFill="1" applyBorder="1" applyAlignment="1">
      <alignment horizontal="center" vertical="center"/>
    </xf>
    <xf numFmtId="0" fontId="25" fillId="0" borderId="0" xfId="0" applyFont="1" applyAlignment="1">
      <alignment horizontal="left" vertical="center" wrapText="1"/>
    </xf>
    <xf numFmtId="0" fontId="24" fillId="2" borderId="26" xfId="0" applyFont="1" applyFill="1" applyBorder="1" applyAlignment="1">
      <alignment horizontal="left" vertical="center" wrapText="1"/>
    </xf>
    <xf numFmtId="0" fontId="25" fillId="0" borderId="5" xfId="0" applyFont="1" applyBorder="1" applyAlignment="1">
      <alignment horizontal="left" vertical="center" wrapText="1"/>
    </xf>
    <xf numFmtId="0" fontId="25" fillId="0" borderId="31" xfId="0" applyFont="1" applyBorder="1" applyAlignment="1">
      <alignment horizontal="left" vertical="center" wrapText="1"/>
    </xf>
    <xf numFmtId="0" fontId="26" fillId="0" borderId="0" xfId="0" applyFont="1" applyAlignment="1">
      <alignment horizontal="left" vertical="center" wrapText="1"/>
    </xf>
    <xf numFmtId="0" fontId="26" fillId="0" borderId="17"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5" fillId="2" borderId="17" xfId="0" applyFont="1" applyFill="1" applyBorder="1" applyAlignment="1">
      <alignment horizontal="left" vertical="center" wrapText="1"/>
    </xf>
    <xf numFmtId="0" fontId="25" fillId="4" borderId="47" xfId="0" applyFont="1" applyFill="1" applyBorder="1" applyAlignment="1">
      <alignment horizontal="left" vertical="center"/>
    </xf>
    <xf numFmtId="0" fontId="25" fillId="4" borderId="1" xfId="0" applyFont="1" applyFill="1" applyBorder="1" applyAlignment="1">
      <alignment horizontal="left" vertical="center"/>
    </xf>
    <xf numFmtId="0" fontId="26" fillId="0" borderId="36" xfId="0" applyFont="1" applyBorder="1" applyAlignment="1">
      <alignment horizontal="left" vertical="center"/>
    </xf>
    <xf numFmtId="0" fontId="26" fillId="13" borderId="47" xfId="0" applyFont="1" applyFill="1" applyBorder="1" applyAlignment="1">
      <alignment horizontal="left" vertical="center"/>
    </xf>
    <xf numFmtId="0" fontId="24" fillId="0" borderId="31" xfId="0" applyFont="1" applyBorder="1" applyAlignment="1">
      <alignment horizontal="left" vertical="center"/>
    </xf>
    <xf numFmtId="0" fontId="36" fillId="0" borderId="1" xfId="0" applyFont="1" applyBorder="1" applyAlignment="1">
      <alignment horizontal="center" vertical="center"/>
    </xf>
    <xf numFmtId="0" fontId="24" fillId="4" borderId="36" xfId="0" applyFont="1" applyFill="1" applyBorder="1" applyAlignment="1">
      <alignment horizontal="left" vertical="center" wrapText="1"/>
    </xf>
    <xf numFmtId="0" fontId="27" fillId="0" borderId="31" xfId="0" applyFont="1" applyBorder="1" applyAlignment="1">
      <alignment horizontal="center" vertical="center"/>
    </xf>
    <xf numFmtId="0" fontId="27" fillId="0" borderId="31" xfId="0" applyFont="1" applyBorder="1" applyAlignment="1">
      <alignment horizontal="left" vertical="center"/>
    </xf>
    <xf numFmtId="0" fontId="24" fillId="0" borderId="1" xfId="0" applyFont="1" applyBorder="1" applyAlignment="1">
      <alignment horizontal="center" vertical="center"/>
    </xf>
    <xf numFmtId="0" fontId="24" fillId="0" borderId="36" xfId="0" applyFont="1" applyBorder="1" applyAlignment="1">
      <alignment horizontal="left" vertical="center" wrapText="1"/>
    </xf>
    <xf numFmtId="0" fontId="27" fillId="0" borderId="7" xfId="2" applyFont="1" applyBorder="1" applyAlignment="1">
      <alignment horizontal="center" vertical="center" wrapText="1"/>
    </xf>
    <xf numFmtId="0" fontId="25" fillId="0" borderId="32" xfId="0" applyFont="1" applyBorder="1" applyAlignment="1">
      <alignment horizontal="center" vertical="center"/>
    </xf>
    <xf numFmtId="0" fontId="27" fillId="0" borderId="1" xfId="0" applyFont="1" applyBorder="1" applyAlignment="1">
      <alignment vertical="center" wrapText="1"/>
    </xf>
    <xf numFmtId="0" fontId="25" fillId="0" borderId="1" xfId="0" applyFont="1" applyBorder="1" applyAlignment="1">
      <alignment vertical="center" wrapText="1"/>
    </xf>
    <xf numFmtId="0" fontId="0" fillId="0" borderId="1" xfId="0" applyBorder="1" applyAlignment="1">
      <alignment wrapText="1"/>
    </xf>
    <xf numFmtId="0" fontId="0" fillId="0" borderId="31" xfId="0" applyBorder="1" applyAlignment="1">
      <alignment wrapText="1"/>
    </xf>
    <xf numFmtId="0" fontId="37" fillId="0" borderId="36" xfId="0" applyFont="1" applyBorder="1" applyAlignment="1">
      <alignment horizontal="left" vertical="center" wrapText="1" indent="2"/>
    </xf>
    <xf numFmtId="0" fontId="24" fillId="0" borderId="36" xfId="0" applyFont="1" applyBorder="1" applyAlignment="1">
      <alignment vertical="center" wrapText="1"/>
    </xf>
    <xf numFmtId="0" fontId="24" fillId="0" borderId="7" xfId="0" applyFont="1" applyBorder="1" applyAlignment="1">
      <alignment vertical="center" wrapText="1"/>
    </xf>
    <xf numFmtId="0" fontId="24" fillId="4" borderId="36" xfId="0" applyFont="1" applyFill="1" applyBorder="1" applyAlignment="1">
      <alignment vertical="center"/>
    </xf>
    <xf numFmtId="0" fontId="24" fillId="4" borderId="7" xfId="0" applyFont="1" applyFill="1" applyBorder="1" applyAlignment="1">
      <alignment vertical="center"/>
    </xf>
    <xf numFmtId="0" fontId="27" fillId="0" borderId="31" xfId="2" applyFont="1" applyBorder="1" applyAlignment="1">
      <alignment horizontal="center" vertical="center" wrapText="1"/>
    </xf>
    <xf numFmtId="0" fontId="28" fillId="5" borderId="31" xfId="0" applyFont="1" applyFill="1" applyBorder="1" applyAlignment="1">
      <alignment horizontal="center" vertical="center" wrapText="1"/>
    </xf>
    <xf numFmtId="0" fontId="25" fillId="5" borderId="47" xfId="0" applyFont="1" applyFill="1" applyBorder="1" applyAlignment="1">
      <alignment horizontal="left" vertical="center"/>
    </xf>
    <xf numFmtId="49" fontId="25" fillId="5" borderId="47" xfId="0" applyNumberFormat="1" applyFont="1" applyFill="1" applyBorder="1" applyAlignment="1">
      <alignment horizontal="left" vertical="center"/>
    </xf>
    <xf numFmtId="0" fontId="25" fillId="5" borderId="45" xfId="0" applyFont="1" applyFill="1" applyBorder="1" applyAlignment="1">
      <alignment horizontal="center" vertical="center"/>
    </xf>
    <xf numFmtId="0" fontId="25" fillId="5" borderId="51" xfId="0" applyFont="1" applyFill="1" applyBorder="1" applyAlignment="1">
      <alignment horizontal="left" vertical="center"/>
    </xf>
    <xf numFmtId="49" fontId="25" fillId="5" borderId="51" xfId="0" applyNumberFormat="1" applyFont="1" applyFill="1" applyBorder="1" applyAlignment="1">
      <alignment horizontal="left" vertical="center"/>
    </xf>
    <xf numFmtId="0" fontId="28" fillId="0" borderId="31" xfId="0" applyFont="1" applyBorder="1" applyAlignment="1">
      <alignment horizontal="center" vertical="center" wrapText="1"/>
    </xf>
    <xf numFmtId="0" fontId="29" fillId="5" borderId="31" xfId="0" applyFont="1" applyFill="1" applyBorder="1" applyAlignment="1">
      <alignment horizontal="center" vertical="center" wrapText="1"/>
    </xf>
    <xf numFmtId="0" fontId="25" fillId="5" borderId="36" xfId="0" applyFont="1" applyFill="1" applyBorder="1" applyAlignment="1">
      <alignment horizontal="left" vertical="center"/>
    </xf>
    <xf numFmtId="49" fontId="25" fillId="5" borderId="36" xfId="0" applyNumberFormat="1" applyFont="1" applyFill="1" applyBorder="1" applyAlignment="1">
      <alignment horizontal="left" vertical="center"/>
    </xf>
    <xf numFmtId="0" fontId="24" fillId="5" borderId="1" xfId="0" applyFont="1" applyFill="1" applyBorder="1" applyAlignment="1">
      <alignment horizontal="left" vertical="center"/>
    </xf>
    <xf numFmtId="0" fontId="24" fillId="5" borderId="5" xfId="0" applyFont="1" applyFill="1" applyBorder="1" applyAlignment="1">
      <alignment horizontal="left" vertical="center"/>
    </xf>
    <xf numFmtId="1" fontId="27" fillId="9" borderId="46" xfId="2" applyNumberFormat="1" applyFont="1" applyFill="1" applyBorder="1" applyAlignment="1">
      <alignment horizontal="center" vertical="center" wrapText="1"/>
    </xf>
    <xf numFmtId="0" fontId="19" fillId="12" borderId="13" xfId="0" applyFont="1" applyFill="1" applyBorder="1" applyAlignment="1">
      <alignment vertical="center"/>
    </xf>
    <xf numFmtId="0" fontId="19" fillId="12" borderId="20" xfId="0" applyFont="1" applyFill="1" applyBorder="1" applyAlignment="1">
      <alignment vertical="center" wrapText="1"/>
    </xf>
    <xf numFmtId="0" fontId="16" fillId="0" borderId="13" xfId="0" applyFont="1" applyBorder="1" applyAlignment="1">
      <alignment vertical="center"/>
    </xf>
    <xf numFmtId="0" fontId="24" fillId="0" borderId="31" xfId="0" applyFont="1" applyBorder="1" applyAlignment="1">
      <alignment horizontal="left" vertical="center" wrapText="1"/>
    </xf>
    <xf numFmtId="0" fontId="8" fillId="0" borderId="9" xfId="0" applyFont="1" applyBorder="1" applyAlignment="1">
      <alignment wrapText="1"/>
    </xf>
    <xf numFmtId="0" fontId="8" fillId="0" borderId="2" xfId="0" applyFont="1" applyBorder="1" applyAlignment="1">
      <alignment wrapText="1"/>
    </xf>
    <xf numFmtId="0" fontId="8" fillId="0" borderId="4" xfId="0" applyFont="1" applyBorder="1" applyAlignment="1">
      <alignment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5" fillId="0" borderId="11" xfId="0" applyFont="1" applyBorder="1" applyAlignment="1">
      <alignment horizontal="center" wrapText="1"/>
    </xf>
    <xf numFmtId="0" fontId="5" fillId="0" borderId="1" xfId="0" applyFont="1" applyBorder="1" applyAlignment="1">
      <alignment horizontal="center" wrapText="1"/>
    </xf>
    <xf numFmtId="0" fontId="5" fillId="0" borderId="5" xfId="0" applyFont="1" applyBorder="1" applyAlignment="1">
      <alignment horizontal="center" wrapText="1"/>
    </xf>
    <xf numFmtId="0" fontId="30" fillId="3" borderId="0" xfId="0" applyFont="1" applyFill="1" applyAlignment="1">
      <alignment vertical="center"/>
    </xf>
    <xf numFmtId="0" fontId="31" fillId="0" borderId="0" xfId="0" applyFont="1" applyAlignment="1">
      <alignment vertical="center"/>
    </xf>
    <xf numFmtId="0" fontId="27" fillId="0" borderId="22" xfId="0" applyFont="1" applyBorder="1" applyAlignment="1">
      <alignment vertical="center" wrapText="1"/>
    </xf>
    <xf numFmtId="0" fontId="27" fillId="0" borderId="15" xfId="0" applyFont="1" applyBorder="1" applyAlignment="1">
      <alignment vertical="center" wrapText="1"/>
    </xf>
    <xf numFmtId="0" fontId="27" fillId="0" borderId="23" xfId="0" applyFont="1" applyBorder="1" applyAlignment="1">
      <alignment vertical="center" wrapText="1"/>
    </xf>
    <xf numFmtId="0" fontId="27" fillId="0" borderId="17"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21"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2" fillId="3" borderId="0" xfId="0" applyFont="1" applyFill="1" applyAlignment="1">
      <alignment vertical="center"/>
    </xf>
    <xf numFmtId="0" fontId="23" fillId="0" borderId="0" xfId="0" applyFont="1" applyAlignment="1">
      <alignment vertical="center"/>
    </xf>
    <xf numFmtId="0" fontId="8" fillId="0" borderId="22" xfId="0" applyFont="1" applyBorder="1" applyAlignment="1">
      <alignment wrapText="1"/>
    </xf>
    <xf numFmtId="0" fontId="8" fillId="0" borderId="15" xfId="0" applyFont="1" applyBorder="1" applyAlignment="1">
      <alignment wrapText="1"/>
    </xf>
    <xf numFmtId="0" fontId="8" fillId="0" borderId="23" xfId="0" applyFont="1" applyBorder="1" applyAlignment="1">
      <alignment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0" xfId="0" applyFont="1" applyAlignment="1">
      <alignment horizontal="center" vertical="center" wrapText="1"/>
    </xf>
    <xf numFmtId="0" fontId="9" fillId="0" borderId="3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41" xfId="0" applyFont="1" applyBorder="1" applyAlignment="1">
      <alignment horizontal="center" vertical="center" wrapText="1"/>
    </xf>
    <xf numFmtId="0" fontId="14" fillId="0" borderId="38" xfId="0" applyFont="1" applyBorder="1" applyAlignment="1">
      <alignment horizontal="left" wrapText="1"/>
    </xf>
    <xf numFmtId="0" fontId="14" fillId="0" borderId="10" xfId="0" applyFont="1" applyBorder="1" applyAlignment="1">
      <alignment horizontal="left" wrapText="1"/>
    </xf>
    <xf numFmtId="0" fontId="14" fillId="0" borderId="40" xfId="0" applyFont="1" applyBorder="1" applyAlignment="1">
      <alignment horizontal="left" wrapText="1"/>
    </xf>
    <xf numFmtId="0" fontId="14" fillId="0" borderId="7" xfId="0" applyFont="1" applyBorder="1" applyAlignment="1">
      <alignment horizontal="left" wrapText="1"/>
    </xf>
    <xf numFmtId="0" fontId="14" fillId="0" borderId="42" xfId="0" applyFont="1" applyBorder="1" applyAlignment="1">
      <alignment horizontal="left" wrapText="1"/>
    </xf>
    <xf numFmtId="0" fontId="14" fillId="0" borderId="8" xfId="0" applyFont="1" applyBorder="1" applyAlignment="1">
      <alignment horizontal="left" wrapText="1"/>
    </xf>
    <xf numFmtId="0" fontId="5" fillId="0" borderId="1" xfId="0" applyFont="1" applyBorder="1" applyAlignment="1">
      <alignment horizontal="center" vertical="center"/>
    </xf>
    <xf numFmtId="0" fontId="5" fillId="0" borderId="1" xfId="0" applyFont="1" applyBorder="1" applyAlignment="1">
      <alignment horizontal="center" vertical="center"/>
    </xf>
    <xf numFmtId="9" fontId="0" fillId="0" borderId="1" xfId="0" applyNumberFormat="1" applyBorder="1" applyAlignment="1">
      <alignment horizontal="center" vertical="center"/>
    </xf>
  </cellXfs>
  <cellStyles count="67">
    <cellStyle name="_Transport Network Requirements" xfId="5" xr:uid="{00000000-0005-0000-0000-000000000000}"/>
    <cellStyle name="_Transport Network Requirements_Evaluation matrix for UTRAN RFQ" xfId="6" xr:uid="{00000000-0005-0000-0000-000001000000}"/>
    <cellStyle name="_Transport Network Requirements_Evaluation matrix for UTRAN RFQ_L1_L2_281009" xfId="7" xr:uid="{00000000-0005-0000-0000-000002000000}"/>
    <cellStyle name="_Transport Network Requirements_Evaluation matrix for UTRAN RFQ_L1_L2_281009_Evaluation matrix for UTRAN RFQ" xfId="8" xr:uid="{00000000-0005-0000-0000-000003000000}"/>
    <cellStyle name="_Transport Network Requirements_Evaluation matrix for UTRAN RFQ_L1_L2_281009_final_3 (2)" xfId="9" xr:uid="{00000000-0005-0000-0000-000004000000}"/>
    <cellStyle name="_Transport Network Requirements_Evaluation matrix for UTRAN RFQ_L1_L2_281009_final_3 (2)_Evaluation matrix for UTRAN RFQ" xfId="10" xr:uid="{00000000-0005-0000-0000-000005000000}"/>
    <cellStyle name="=C:\WINNT35\SYSTEM32\COMMAND.COM" xfId="11" xr:uid="{00000000-0005-0000-0000-000006000000}"/>
    <cellStyle name="=C:\WINNT35\SYSTEM32\COMMAND.COM 2" xfId="12" xr:uid="{00000000-0005-0000-0000-000007000000}"/>
    <cellStyle name="Comma 2" xfId="13" xr:uid="{00000000-0005-0000-0000-000008000000}"/>
    <cellStyle name="Comma 3" xfId="14" xr:uid="{00000000-0005-0000-0000-000009000000}"/>
    <cellStyle name="Currency 2" xfId="15" xr:uid="{00000000-0005-0000-0000-00000A000000}"/>
    <cellStyle name="Euro" xfId="16" xr:uid="{00000000-0005-0000-0000-00000B000000}"/>
    <cellStyle name="Normal" xfId="0" builtinId="0"/>
    <cellStyle name="Normal 2" xfId="1" xr:uid="{00000000-0005-0000-0000-00000D000000}"/>
    <cellStyle name="Normal 2 2" xfId="17" xr:uid="{00000000-0005-0000-0000-00000E000000}"/>
    <cellStyle name="Normal 3" xfId="3" xr:uid="{00000000-0005-0000-0000-00000F000000}"/>
    <cellStyle name="Normal 3 2" xfId="4" xr:uid="{00000000-0005-0000-0000-000010000000}"/>
    <cellStyle name="Normal 4" xfId="18" xr:uid="{00000000-0005-0000-0000-000011000000}"/>
    <cellStyle name="Normal 5" xfId="19" xr:uid="{00000000-0005-0000-0000-000012000000}"/>
    <cellStyle name="Normal 6" xfId="66" xr:uid="{00000000-0005-0000-0000-000013000000}"/>
    <cellStyle name="Normal_Sheet1" xfId="2" xr:uid="{00000000-0005-0000-0000-000014000000}"/>
    <cellStyle name="Normale_2G_3G_swap_rollout_Tecnical_response" xfId="20" xr:uid="{00000000-0005-0000-0000-000015000000}"/>
    <cellStyle name="Percent 2" xfId="21" xr:uid="{00000000-0005-0000-0000-000016000000}"/>
    <cellStyle name="Percent 3" xfId="22" xr:uid="{00000000-0005-0000-0000-000017000000}"/>
    <cellStyle name="Percent 4" xfId="23" xr:uid="{00000000-0005-0000-0000-000018000000}"/>
    <cellStyle name="Stile 1" xfId="24" xr:uid="{00000000-0005-0000-0000-000019000000}"/>
    <cellStyle name="VerdiColumnHeader" xfId="25" xr:uid="{00000000-0005-0000-0000-00001A000000}"/>
    <cellStyle name="VerdiCost" xfId="26" xr:uid="{00000000-0005-0000-0000-00001B000000}"/>
    <cellStyle name="VerdiDescription" xfId="27" xr:uid="{00000000-0005-0000-0000-00001C000000}"/>
    <cellStyle name="VerdiDesignDate" xfId="28" xr:uid="{00000000-0005-0000-0000-00001D000000}"/>
    <cellStyle name="VerdiDiscount" xfId="29" xr:uid="{00000000-0005-0000-0000-00001E000000}"/>
    <cellStyle name="VerdiEricssonName" xfId="30" xr:uid="{00000000-0005-0000-0000-00001F000000}"/>
    <cellStyle name="VerdiFireCodeDescription" xfId="31" xr:uid="{00000000-0005-0000-0000-000020000000}"/>
    <cellStyle name="VerdiGAQuantity" xfId="32" xr:uid="{00000000-0005-0000-0000-000021000000}"/>
    <cellStyle name="VerdiGrandTotal" xfId="33" xr:uid="{00000000-0005-0000-0000-000022000000}"/>
    <cellStyle name="VerdiGrossMargin%" xfId="34" xr:uid="{00000000-0005-0000-0000-000023000000}"/>
    <cellStyle name="VerdiItemNo" xfId="35" xr:uid="{00000000-0005-0000-0000-000024000000}"/>
    <cellStyle name="VerdiLocalProduct" xfId="36" xr:uid="{00000000-0005-0000-0000-000025000000}"/>
    <cellStyle name="VerdiManager" xfId="37" xr:uid="{00000000-0005-0000-0000-000026000000}"/>
    <cellStyle name="VerdiNetRPF" xfId="38" xr:uid="{00000000-0005-0000-0000-000027000000}"/>
    <cellStyle name="VerdiOfferingDate" xfId="39" xr:uid="{00000000-0005-0000-0000-000028000000}"/>
    <cellStyle name="VerdiOrderable" xfId="40" xr:uid="{00000000-0005-0000-0000-000029000000}"/>
    <cellStyle name="VerdiOrderingDate" xfId="41" xr:uid="{00000000-0005-0000-0000-00002A000000}"/>
    <cellStyle name="VerdiPriceErosion" xfId="42" xr:uid="{00000000-0005-0000-0000-00002B000000}"/>
    <cellStyle name="VerdiProductNo" xfId="43" xr:uid="{00000000-0005-0000-0000-00002C000000}"/>
    <cellStyle name="VerdiProductNumber" xfId="44" xr:uid="{00000000-0005-0000-0000-00002D000000}"/>
    <cellStyle name="VerdiProductType" xfId="45" xr:uid="{00000000-0005-0000-0000-00002E000000}"/>
    <cellStyle name="VerdiProductUnit" xfId="46" xr:uid="{00000000-0005-0000-0000-00002F000000}"/>
    <cellStyle name="VerdiQuantity" xfId="47" xr:uid="{00000000-0005-0000-0000-000030000000}"/>
    <cellStyle name="VerdiReleaseCode" xfId="48" xr:uid="{00000000-0005-0000-0000-000031000000}"/>
    <cellStyle name="VerdiReleaseCodeDate" xfId="49" xr:uid="{00000000-0005-0000-0000-000032000000}"/>
    <cellStyle name="VerdiRestrictedCode" xfId="50" xr:uid="{00000000-0005-0000-0000-000033000000}"/>
    <cellStyle name="VerdiRPF" xfId="51" xr:uid="{00000000-0005-0000-0000-000034000000}"/>
    <cellStyle name="VerdiTotalCost" xfId="52" xr:uid="{00000000-0005-0000-0000-000035000000}"/>
    <cellStyle name="VerdiTotalGross" xfId="53" xr:uid="{00000000-0005-0000-0000-000036000000}"/>
    <cellStyle name="VerdiTotalGrossMargin" xfId="54" xr:uid="{00000000-0005-0000-0000-000037000000}"/>
    <cellStyle name="VerdiTotalNet" xfId="55" xr:uid="{00000000-0005-0000-0000-000038000000}"/>
    <cellStyle name="VerdiTotalNetPrice" xfId="56" xr:uid="{00000000-0005-0000-0000-000039000000}"/>
    <cellStyle name="VerdiTotalPAPE" xfId="57" xr:uid="{00000000-0005-0000-0000-00003A000000}"/>
    <cellStyle name="VerdiTotalReference" xfId="58" xr:uid="{00000000-0005-0000-0000-00003B000000}"/>
    <cellStyle name="VerdiUnitCost" xfId="59" xr:uid="{00000000-0005-0000-0000-00003C000000}"/>
    <cellStyle name="VerdiUnitGross" xfId="60" xr:uid="{00000000-0005-0000-0000-00003D000000}"/>
    <cellStyle name="VerdiUnitGrossPrice" xfId="61" xr:uid="{00000000-0005-0000-0000-00003E000000}"/>
    <cellStyle name="VerdiUnitNet" xfId="62" xr:uid="{00000000-0005-0000-0000-00003F000000}"/>
    <cellStyle name="VerdiUnitNetPrice" xfId="63" xr:uid="{00000000-0005-0000-0000-000040000000}"/>
    <cellStyle name="VerdiUnitPAPE" xfId="64" xr:uid="{00000000-0005-0000-0000-000041000000}"/>
    <cellStyle name="VerdiUnitReference" xfId="65" xr:uid="{00000000-0005-0000-0000-000042000000}"/>
  </cellStyles>
  <dxfs count="0"/>
  <tableStyles count="0" defaultTableStyle="TableStyleMedium9" defaultPivotStyle="PivotStyleLight16"/>
  <colors>
    <mruColors>
      <color rgb="FFFFFF66"/>
      <color rgb="FFFFFFCC"/>
      <color rgb="FFF9F688"/>
      <color rgb="FFFF99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9525</xdr:rowOff>
    </xdr:from>
    <xdr:to>
      <xdr:col>0</xdr:col>
      <xdr:colOff>790575</xdr:colOff>
      <xdr:row>3</xdr:row>
      <xdr:rowOff>150495</xdr:rowOff>
    </xdr:to>
    <xdr:pic>
      <xdr:nvPicPr>
        <xdr:cNvPr id="2" name="Picture 1">
          <a:extLst>
            <a:ext uri="{FF2B5EF4-FFF2-40B4-BE49-F238E27FC236}">
              <a16:creationId xmlns:a16="http://schemas.microsoft.com/office/drawing/2014/main" id="{1ADF176E-CBED-460D-8C3A-B16CB1968BD6}"/>
            </a:ext>
          </a:extLst>
        </xdr:cNvPr>
        <xdr:cNvPicPr>
          <a:picLocks noChangeAspect="1"/>
        </xdr:cNvPicPr>
      </xdr:nvPicPr>
      <xdr:blipFill>
        <a:blip xmlns:r="http://schemas.openxmlformats.org/officeDocument/2006/relationships" r:embed="rId1"/>
        <a:stretch>
          <a:fillRect/>
        </a:stretch>
      </xdr:blipFill>
      <xdr:spPr>
        <a:xfrm>
          <a:off x="123825" y="9525"/>
          <a:ext cx="666750" cy="6267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712483</xdr:colOff>
      <xdr:row>3</xdr:row>
      <xdr:rowOff>23812</xdr:rowOff>
    </xdr:to>
    <xdr:pic>
      <xdr:nvPicPr>
        <xdr:cNvPr id="2" name="Picture 1">
          <a:extLst>
            <a:ext uri="{FF2B5EF4-FFF2-40B4-BE49-F238E27FC236}">
              <a16:creationId xmlns:a16="http://schemas.microsoft.com/office/drawing/2014/main" id="{E9077FB5-67D3-479E-32C2-DC58EBC08014}"/>
            </a:ext>
          </a:extLst>
        </xdr:cNvPr>
        <xdr:cNvPicPr>
          <a:picLocks noChangeAspect="1"/>
        </xdr:cNvPicPr>
      </xdr:nvPicPr>
      <xdr:blipFill>
        <a:blip xmlns:r="http://schemas.openxmlformats.org/officeDocument/2006/relationships" r:embed="rId1"/>
        <a:stretch>
          <a:fillRect/>
        </a:stretch>
      </xdr:blipFill>
      <xdr:spPr>
        <a:xfrm>
          <a:off x="0" y="0"/>
          <a:ext cx="709308" cy="666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597845</xdr:colOff>
      <xdr:row>3</xdr:row>
      <xdr:rowOff>76200</xdr:rowOff>
    </xdr:to>
    <xdr:pic>
      <xdr:nvPicPr>
        <xdr:cNvPr id="3" name="Picture 2">
          <a:extLst>
            <a:ext uri="{FF2B5EF4-FFF2-40B4-BE49-F238E27FC236}">
              <a16:creationId xmlns:a16="http://schemas.microsoft.com/office/drawing/2014/main" id="{39737F3F-93F8-4CA6-91A8-EB68748C2888}"/>
            </a:ext>
          </a:extLst>
        </xdr:cNvPr>
        <xdr:cNvPicPr>
          <a:picLocks noChangeAspect="1"/>
        </xdr:cNvPicPr>
      </xdr:nvPicPr>
      <xdr:blipFill>
        <a:blip xmlns:r="http://schemas.openxmlformats.org/officeDocument/2006/relationships" r:embed="rId1"/>
        <a:stretch>
          <a:fillRect/>
        </a:stretch>
      </xdr:blipFill>
      <xdr:spPr>
        <a:xfrm>
          <a:off x="0" y="0"/>
          <a:ext cx="597845" cy="5619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eadati12\datiwind6\Documents%20and%20Settings\ragno\Impostazioni%20locali\Temporary%20Internet%20Files\OLK6A\IMPS-RFP%20section%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ores for the section"/>
    </sheetNames>
    <sheetDataSet>
      <sheetData sheetId="0">
        <row r="8">
          <cell r="D8">
            <v>2</v>
          </cell>
          <cell r="E8">
            <v>2</v>
          </cell>
          <cell r="F8">
            <v>2</v>
          </cell>
          <cell r="G8">
            <v>2</v>
          </cell>
          <cell r="H8">
            <v>2</v>
          </cell>
          <cell r="I8">
            <v>2</v>
          </cell>
          <cell r="J8">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11" Type="http://schemas.openxmlformats.org/officeDocument/2006/relationships/comments" Target="../comments1.xml"/><Relationship Id="rId5" Type="http://schemas.openxmlformats.org/officeDocument/2006/relationships/printerSettings" Target="../printerSettings/printerSettings13.bin"/><Relationship Id="rId10" Type="http://schemas.openxmlformats.org/officeDocument/2006/relationships/vmlDrawing" Target="../drawings/vmlDrawing1.vml"/><Relationship Id="rId4" Type="http://schemas.openxmlformats.org/officeDocument/2006/relationships/printerSettings" Target="../printerSettings/printerSettings12.bin"/><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Normal="100" workbookViewId="0">
      <selection sqref="A1:A4"/>
    </sheetView>
  </sheetViews>
  <sheetFormatPr defaultRowHeight="13.2"/>
  <cols>
    <col min="1" max="1" width="15.44140625" customWidth="1"/>
    <col min="2" max="2" width="9.21875" bestFit="1" customWidth="1"/>
    <col min="3" max="3" width="11.21875" bestFit="1" customWidth="1"/>
    <col min="5" max="5" width="4.6640625" customWidth="1"/>
    <col min="6" max="6" width="4.33203125" customWidth="1"/>
    <col min="7" max="7" width="3.6640625" customWidth="1"/>
    <col min="8" max="8" width="7.5546875" customWidth="1"/>
    <col min="9" max="9" width="9.109375" hidden="1" customWidth="1"/>
    <col min="12" max="12" width="11.6640625" customWidth="1"/>
  </cols>
  <sheetData>
    <row r="1" spans="1:12">
      <c r="A1" s="210"/>
      <c r="B1" s="213"/>
      <c r="C1" s="214"/>
      <c r="D1" s="214"/>
      <c r="E1" s="214"/>
      <c r="F1" s="214"/>
      <c r="G1" s="214"/>
      <c r="H1" s="214"/>
      <c r="I1" s="214"/>
      <c r="J1" s="219" t="s">
        <v>5</v>
      </c>
      <c r="K1" s="219"/>
      <c r="L1" s="1"/>
    </row>
    <row r="2" spans="1:12">
      <c r="A2" s="211"/>
      <c r="B2" s="215"/>
      <c r="C2" s="216"/>
      <c r="D2" s="216"/>
      <c r="E2" s="216"/>
      <c r="F2" s="216"/>
      <c r="G2" s="216"/>
      <c r="H2" s="216"/>
      <c r="I2" s="216"/>
      <c r="J2" s="220" t="s">
        <v>6</v>
      </c>
      <c r="K2" s="220"/>
      <c r="L2" s="2"/>
    </row>
    <row r="3" spans="1:12">
      <c r="A3" s="211"/>
      <c r="B3" s="215"/>
      <c r="C3" s="216"/>
      <c r="D3" s="216"/>
      <c r="E3" s="216"/>
      <c r="F3" s="216"/>
      <c r="G3" s="216"/>
      <c r="H3" s="216"/>
      <c r="I3" s="216"/>
      <c r="J3" s="220" t="s">
        <v>7</v>
      </c>
      <c r="K3" s="220"/>
      <c r="L3" s="3"/>
    </row>
    <row r="4" spans="1:12" ht="13.8" thickBot="1">
      <c r="A4" s="212"/>
      <c r="B4" s="217"/>
      <c r="C4" s="218"/>
      <c r="D4" s="218"/>
      <c r="E4" s="218"/>
      <c r="F4" s="218"/>
      <c r="G4" s="218"/>
      <c r="H4" s="218"/>
      <c r="I4" s="218"/>
      <c r="J4" s="221" t="s">
        <v>8</v>
      </c>
      <c r="K4" s="221"/>
      <c r="L4" s="4"/>
    </row>
    <row r="5" spans="1:12">
      <c r="A5" s="5" t="s">
        <v>9</v>
      </c>
    </row>
    <row r="6" spans="1:12" ht="15.75" customHeight="1">
      <c r="A6" s="5"/>
    </row>
    <row r="7" spans="1:12">
      <c r="A7" s="5" t="s">
        <v>11</v>
      </c>
    </row>
    <row r="8" spans="1:12">
      <c r="A8" s="5" t="s">
        <v>1</v>
      </c>
    </row>
    <row r="9" spans="1:12">
      <c r="A9" s="5" t="s">
        <v>0</v>
      </c>
    </row>
    <row r="10" spans="1:12">
      <c r="A10" s="5" t="s">
        <v>10</v>
      </c>
    </row>
    <row r="11" spans="1:12">
      <c r="A11" s="5" t="s">
        <v>2</v>
      </c>
    </row>
    <row r="13" spans="1:12">
      <c r="A13" s="5" t="s">
        <v>235</v>
      </c>
    </row>
    <row r="15" spans="1:12">
      <c r="A15" s="264" t="s">
        <v>3</v>
      </c>
      <c r="B15" s="265" t="s">
        <v>236</v>
      </c>
      <c r="C15" s="265" t="s">
        <v>237</v>
      </c>
    </row>
    <row r="16" spans="1:12">
      <c r="A16" s="264"/>
      <c r="B16" s="266">
        <v>0.55000000000000004</v>
      </c>
      <c r="C16" s="266">
        <v>0.45</v>
      </c>
    </row>
  </sheetData>
  <customSheetViews>
    <customSheetView guid="{6BCD2DB7-0BB7-41D0-B8BA-460456CA3509}" showPageBreaks="1" fitToPage="1" hiddenColumns="1">
      <selection activeCell="D21" sqref="D21"/>
      <pageMargins left="0.74803149606299213" right="0.74803149606299213" top="0.98425196850393704" bottom="0.98425196850393704" header="0.51181102362204722" footer="0.51181102362204722"/>
      <pageSetup paperSize="9" scale="94" orientation="portrait" r:id="rId1"/>
      <headerFooter alignWithMargins="0"/>
    </customSheetView>
    <customSheetView guid="{243986F1-1826-4733-A641-82940D51AC03}" fitToPage="1" hiddenColumns="1">
      <selection activeCell="D21" sqref="D21"/>
      <pageMargins left="0.74803149606299213" right="0.74803149606299213" top="0.98425196850393704" bottom="0.98425196850393704" header="0.51181102362204722" footer="0.51181102362204722"/>
      <pageSetup paperSize="9" scale="94" orientation="portrait" r:id="rId2"/>
      <headerFooter alignWithMargins="0"/>
    </customSheetView>
    <customSheetView guid="{6573DF28-1AC8-483D-AD4F-50C689AD28B6}" fitToPage="1" hiddenColumns="1" topLeftCell="A19">
      <selection activeCell="J7" sqref="J7"/>
      <pageMargins left="0.74803149606299213" right="0.74803149606299213" top="0.98425196850393704" bottom="0.98425196850393704" header="0.51181102362204722" footer="0.51181102362204722"/>
      <pageSetup paperSize="9" scale="94" orientation="portrait" r:id="rId3"/>
      <headerFooter alignWithMargins="0"/>
    </customSheetView>
    <customSheetView guid="{8FA12DA1-C69C-4971-8BB2-15625A37BED0}" fitToPage="1" hiddenColumns="1">
      <selection activeCell="D19" sqref="D19"/>
      <pageMargins left="0.74803149606299213" right="0.74803149606299213" top="0.98425196850393704" bottom="0.98425196850393704" header="0.51181102362204722" footer="0.51181102362204722"/>
      <pageSetup paperSize="9" scale="94" orientation="portrait" r:id="rId4"/>
      <headerFooter alignWithMargins="0"/>
    </customSheetView>
    <customSheetView guid="{089238C6-523C-4E24-8311-70EB36D1EAC2}" fitToPage="1" hiddenColumns="1">
      <selection activeCell="D19" sqref="D19"/>
      <pageMargins left="0.74803149606299213" right="0.74803149606299213" top="0.98425196850393704" bottom="0.98425196850393704" header="0.51181102362204722" footer="0.51181102362204722"/>
      <pageSetup paperSize="9" scale="94" orientation="portrait" r:id="rId5"/>
      <headerFooter alignWithMargins="0"/>
    </customSheetView>
    <customSheetView guid="{F73319AD-CDCA-486E-A81E-EF6F7DE0C5A8}" fitToPage="1" hiddenColumns="1">
      <selection activeCell="D19" sqref="D19"/>
      <pageMargins left="0.74803149606299213" right="0.74803149606299213" top="0.98425196850393704" bottom="0.98425196850393704" header="0.51181102362204722" footer="0.51181102362204722"/>
      <pageSetup paperSize="9" scale="94" orientation="portrait" r:id="rId6"/>
      <headerFooter alignWithMargins="0"/>
    </customSheetView>
    <customSheetView guid="{0CE78C7C-B3E7-4CC4-82B0-6DC447D4C702}" fitToPage="1" hiddenColumns="1">
      <selection activeCell="D21" sqref="D21"/>
      <pageMargins left="0.74803149606299213" right="0.74803149606299213" top="0.98425196850393704" bottom="0.98425196850393704" header="0.51181102362204722" footer="0.51181102362204722"/>
      <pageSetup paperSize="9" scale="94" orientation="portrait" r:id="rId7"/>
      <headerFooter alignWithMargins="0"/>
    </customSheetView>
  </customSheetViews>
  <mergeCells count="7">
    <mergeCell ref="A15:A16"/>
    <mergeCell ref="A1:A4"/>
    <mergeCell ref="B1:I4"/>
    <mergeCell ref="J1:K1"/>
    <mergeCell ref="J2:K2"/>
    <mergeCell ref="J3:K3"/>
    <mergeCell ref="J4:K4"/>
  </mergeCells>
  <phoneticPr fontId="6" type="noConversion"/>
  <pageMargins left="0.74803149606299213" right="0.74803149606299213" top="0.98425196850393704" bottom="0.98425196850393704" header="0.51181102362204722" footer="0.51181102362204722"/>
  <pageSetup paperSize="9" scale="94" orientation="portrait" r:id="rId8"/>
  <headerFooter alignWithMargins="0"/>
  <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205"/>
  <sheetViews>
    <sheetView showWhiteSpace="0" topLeftCell="A190" zoomScale="80" zoomScaleNormal="80" workbookViewId="0">
      <selection activeCell="A195" sqref="A195"/>
    </sheetView>
  </sheetViews>
  <sheetFormatPr defaultColWidth="8.88671875" defaultRowHeight="19.2"/>
  <cols>
    <col min="1" max="1" width="28.44140625" style="35" bestFit="1" customWidth="1"/>
    <col min="2" max="2" width="23" style="77" bestFit="1" customWidth="1"/>
    <col min="3" max="3" width="7.33203125" style="76" bestFit="1" customWidth="1"/>
    <col min="4" max="4" width="41.33203125" style="165" bestFit="1" customWidth="1"/>
    <col min="5" max="5" width="85.44140625" style="161" customWidth="1"/>
    <col min="6" max="6" width="6.33203125" style="29" bestFit="1" customWidth="1"/>
    <col min="7" max="7" width="8.44140625" style="36" bestFit="1" customWidth="1"/>
    <col min="8" max="8" width="13.44140625" style="36" bestFit="1" customWidth="1"/>
    <col min="9" max="9" width="8.6640625" style="36" bestFit="1" customWidth="1"/>
    <col min="10" max="10" width="10" style="31" bestFit="1" customWidth="1"/>
    <col min="11" max="11" width="13.109375" style="31" customWidth="1"/>
    <col min="12" max="12" width="10" style="31" bestFit="1" customWidth="1"/>
    <col min="13" max="13" width="13.109375" style="31" bestFit="1" customWidth="1"/>
    <col min="14" max="14" width="10" style="31" bestFit="1" customWidth="1"/>
    <col min="15" max="15" width="13.109375" style="31" bestFit="1" customWidth="1"/>
    <col min="16" max="16" width="10" style="31" bestFit="1" customWidth="1"/>
    <col min="17" max="17" width="13.109375" style="31" bestFit="1" customWidth="1"/>
    <col min="18" max="18" width="3" style="29" customWidth="1"/>
    <col min="19" max="19" width="10" style="29" bestFit="1" customWidth="1"/>
    <col min="20" max="20" width="10" style="29" customWidth="1"/>
    <col min="21" max="22" width="10" style="29" bestFit="1" customWidth="1"/>
    <col min="23" max="23" width="10" style="35" customWidth="1"/>
    <col min="24" max="24" width="8.88671875" style="35"/>
    <col min="25" max="16384" width="8.88671875" style="29"/>
  </cols>
  <sheetData>
    <row r="1" spans="1:24">
      <c r="A1" s="224"/>
      <c r="B1" s="115"/>
      <c r="C1" s="73"/>
      <c r="D1" s="166"/>
      <c r="E1" s="227"/>
      <c r="F1" s="228"/>
      <c r="G1" s="228"/>
      <c r="H1" s="229"/>
      <c r="I1" s="236" t="s">
        <v>5</v>
      </c>
      <c r="J1" s="237"/>
      <c r="K1" s="30"/>
    </row>
    <row r="2" spans="1:24">
      <c r="A2" s="225"/>
      <c r="B2" s="116"/>
      <c r="C2" s="74"/>
      <c r="D2" s="167"/>
      <c r="E2" s="230"/>
      <c r="F2" s="231"/>
      <c r="G2" s="231"/>
      <c r="H2" s="232"/>
      <c r="I2" s="238" t="s">
        <v>6</v>
      </c>
      <c r="J2" s="239"/>
      <c r="K2" s="32"/>
    </row>
    <row r="3" spans="1:24">
      <c r="A3" s="225"/>
      <c r="B3" s="116"/>
      <c r="C3" s="74"/>
      <c r="D3" s="167"/>
      <c r="E3" s="230"/>
      <c r="F3" s="231"/>
      <c r="G3" s="231"/>
      <c r="H3" s="232"/>
      <c r="I3" s="240" t="s">
        <v>7</v>
      </c>
      <c r="J3" s="241"/>
      <c r="K3" s="33"/>
    </row>
    <row r="4" spans="1:24" ht="19.8" thickBot="1">
      <c r="A4" s="226"/>
      <c r="B4" s="117"/>
      <c r="C4" s="75"/>
      <c r="D4" s="168"/>
      <c r="E4" s="233"/>
      <c r="F4" s="234"/>
      <c r="G4" s="234"/>
      <c r="H4" s="235"/>
      <c r="I4" s="242" t="s">
        <v>8</v>
      </c>
      <c r="J4" s="243"/>
      <c r="K4" s="34"/>
    </row>
    <row r="5" spans="1:24">
      <c r="E5" s="77"/>
    </row>
    <row r="6" spans="1:24" s="25" customFormat="1">
      <c r="A6" s="24"/>
      <c r="B6" s="77"/>
      <c r="C6" s="77"/>
      <c r="D6" s="161"/>
      <c r="E6" s="222" t="s">
        <v>229</v>
      </c>
      <c r="F6" s="223"/>
      <c r="G6" s="223"/>
      <c r="H6" s="223"/>
      <c r="I6" s="36"/>
      <c r="J6" s="37"/>
      <c r="K6" s="37"/>
      <c r="L6" s="37"/>
      <c r="M6" s="37"/>
      <c r="N6" s="37"/>
      <c r="O6" s="37"/>
      <c r="P6" s="37"/>
      <c r="Q6" s="37"/>
      <c r="W6" s="24"/>
      <c r="X6" s="24"/>
    </row>
    <row r="7" spans="1:24" ht="19.8" thickBot="1"/>
    <row r="8" spans="1:24" s="25" customFormat="1" ht="46.8">
      <c r="A8" s="38" t="s">
        <v>12</v>
      </c>
      <c r="B8" s="78"/>
      <c r="C8" s="78"/>
      <c r="D8" s="169"/>
      <c r="E8" s="162"/>
      <c r="F8" s="39" t="s">
        <v>68</v>
      </c>
      <c r="G8" s="40" t="s">
        <v>3</v>
      </c>
      <c r="H8" s="40" t="s">
        <v>4</v>
      </c>
      <c r="I8" s="40" t="s">
        <v>13</v>
      </c>
      <c r="J8" s="41" t="s">
        <v>34</v>
      </c>
      <c r="K8" s="41" t="s">
        <v>33</v>
      </c>
      <c r="L8" s="41" t="s">
        <v>32</v>
      </c>
      <c r="M8" s="41" t="s">
        <v>31</v>
      </c>
      <c r="N8" s="41" t="s">
        <v>30</v>
      </c>
      <c r="O8" s="41" t="s">
        <v>29</v>
      </c>
      <c r="P8" s="41" t="s">
        <v>28</v>
      </c>
      <c r="Q8" s="41" t="s">
        <v>27</v>
      </c>
      <c r="R8" s="42"/>
      <c r="S8" s="41" t="s">
        <v>23</v>
      </c>
      <c r="T8" s="41" t="s">
        <v>24</v>
      </c>
      <c r="U8" s="41" t="s">
        <v>25</v>
      </c>
      <c r="V8" s="41" t="s">
        <v>26</v>
      </c>
      <c r="W8" s="124" t="s">
        <v>65</v>
      </c>
      <c r="X8" s="124" t="s">
        <v>66</v>
      </c>
    </row>
    <row r="9" spans="1:24" ht="38.4">
      <c r="A9" s="43">
        <v>1</v>
      </c>
      <c r="B9" s="176" t="s">
        <v>118</v>
      </c>
      <c r="C9" s="79"/>
      <c r="D9" s="190" t="s">
        <v>119</v>
      </c>
      <c r="E9" s="191"/>
      <c r="F9" s="44"/>
      <c r="G9" s="64"/>
      <c r="H9" s="45"/>
      <c r="I9" s="45"/>
      <c r="J9" s="46"/>
      <c r="K9" s="46"/>
      <c r="L9" s="46"/>
      <c r="M9" s="46"/>
      <c r="N9" s="46"/>
      <c r="O9" s="46"/>
      <c r="P9" s="46"/>
      <c r="Q9" s="46"/>
      <c r="R9" s="46"/>
      <c r="S9" s="46"/>
      <c r="T9" s="46"/>
      <c r="U9" s="46"/>
      <c r="V9" s="46"/>
      <c r="W9" s="43"/>
      <c r="X9" s="125"/>
    </row>
    <row r="10" spans="1:24" ht="81" customHeight="1">
      <c r="A10" s="179"/>
      <c r="B10" s="180"/>
      <c r="C10" s="121"/>
      <c r="D10" s="188" t="s">
        <v>121</v>
      </c>
      <c r="E10" s="189"/>
      <c r="F10" s="181"/>
      <c r="G10" s="52"/>
      <c r="H10" s="48"/>
      <c r="I10" s="48"/>
      <c r="J10" s="98"/>
      <c r="K10" s="98"/>
      <c r="L10" s="98"/>
      <c r="M10" s="98"/>
      <c r="N10" s="98"/>
      <c r="O10" s="98"/>
      <c r="P10" s="98"/>
      <c r="Q10" s="98"/>
      <c r="R10" s="98"/>
      <c r="S10" s="182"/>
      <c r="T10" s="182"/>
      <c r="U10" s="182"/>
      <c r="V10" s="98"/>
      <c r="W10" s="179"/>
      <c r="X10" s="183"/>
    </row>
    <row r="11" spans="1:24" s="25" customFormat="1">
      <c r="A11" s="69"/>
      <c r="B11" s="203" t="s">
        <v>189</v>
      </c>
      <c r="C11" s="80"/>
      <c r="D11" s="26"/>
      <c r="E11" s="26" t="s">
        <v>70</v>
      </c>
      <c r="F11" s="157">
        <v>4</v>
      </c>
      <c r="G11" s="98">
        <v>100</v>
      </c>
      <c r="H11" s="97" t="s">
        <v>36</v>
      </c>
      <c r="I11" s="152" t="s">
        <v>67</v>
      </c>
      <c r="J11" s="71"/>
      <c r="K11" s="69"/>
      <c r="L11" s="71"/>
      <c r="M11" s="69"/>
      <c r="N11" s="71"/>
      <c r="O11" s="69"/>
      <c r="P11" s="69"/>
      <c r="Q11" s="69"/>
      <c r="R11" s="46"/>
      <c r="S11" s="99">
        <f>G11*J11</f>
        <v>0</v>
      </c>
      <c r="T11" s="99">
        <f>G11*L11</f>
        <v>0</v>
      </c>
      <c r="U11" s="99">
        <f>MAX(H11,K11,L11,N11)</f>
        <v>0</v>
      </c>
      <c r="V11" s="100">
        <f>U11*G11</f>
        <v>0</v>
      </c>
      <c r="W11" s="126">
        <f>MAX(J11,L11,N11,P11)</f>
        <v>0</v>
      </c>
      <c r="X11" s="127">
        <f>W11*G11</f>
        <v>0</v>
      </c>
    </row>
    <row r="12" spans="1:24" s="25" customFormat="1">
      <c r="A12" s="160"/>
      <c r="B12" s="203" t="s">
        <v>190</v>
      </c>
      <c r="C12" s="80"/>
      <c r="D12" s="26" t="s">
        <v>71</v>
      </c>
      <c r="E12" s="26" t="s">
        <v>201</v>
      </c>
      <c r="F12" s="157"/>
      <c r="G12" s="98">
        <v>100</v>
      </c>
      <c r="H12" s="97" t="s">
        <v>36</v>
      </c>
      <c r="I12" s="152" t="s">
        <v>67</v>
      </c>
      <c r="J12" s="71"/>
      <c r="K12" s="69"/>
      <c r="L12" s="71"/>
      <c r="M12" s="69"/>
      <c r="N12" s="71"/>
      <c r="O12" s="69"/>
      <c r="P12" s="69"/>
      <c r="Q12" s="69"/>
      <c r="R12" s="46"/>
      <c r="S12" s="99">
        <f t="shared" ref="S12:S15" si="0">G12*J12</f>
        <v>0</v>
      </c>
      <c r="T12" s="99">
        <f t="shared" ref="T12:T15" si="1">G12*L12</f>
        <v>0</v>
      </c>
      <c r="U12" s="99">
        <f t="shared" ref="U12:U15" si="2">G12*N12</f>
        <v>0</v>
      </c>
      <c r="V12" s="100">
        <f t="shared" ref="V12:V49" si="3">U12*G12</f>
        <v>0</v>
      </c>
      <c r="W12" s="126">
        <f t="shared" ref="W12:W75" si="4">MAX(J12,L12,N12,P12)</f>
        <v>0</v>
      </c>
      <c r="X12" s="127">
        <f t="shared" ref="X12:X75" si="5">W12*G12</f>
        <v>0</v>
      </c>
    </row>
    <row r="13" spans="1:24" s="25" customFormat="1">
      <c r="A13" s="160"/>
      <c r="B13" s="203" t="s">
        <v>191</v>
      </c>
      <c r="C13" s="80"/>
      <c r="D13" s="26" t="s">
        <v>72</v>
      </c>
      <c r="E13" s="26" t="s">
        <v>202</v>
      </c>
      <c r="F13" s="157"/>
      <c r="G13" s="98">
        <v>100</v>
      </c>
      <c r="H13" s="97" t="s">
        <v>36</v>
      </c>
      <c r="I13" s="152" t="s">
        <v>67</v>
      </c>
      <c r="J13" s="71"/>
      <c r="K13" s="69"/>
      <c r="L13" s="71"/>
      <c r="M13" s="69"/>
      <c r="N13" s="71"/>
      <c r="O13" s="69"/>
      <c r="P13" s="69"/>
      <c r="Q13" s="69"/>
      <c r="R13" s="46"/>
      <c r="S13" s="99">
        <f t="shared" si="0"/>
        <v>0</v>
      </c>
      <c r="T13" s="99">
        <f t="shared" si="1"/>
        <v>0</v>
      </c>
      <c r="U13" s="99">
        <f t="shared" si="2"/>
        <v>0</v>
      </c>
      <c r="V13" s="100">
        <f t="shared" si="3"/>
        <v>0</v>
      </c>
      <c r="W13" s="126">
        <f t="shared" si="4"/>
        <v>0</v>
      </c>
      <c r="X13" s="127">
        <f t="shared" si="5"/>
        <v>0</v>
      </c>
    </row>
    <row r="14" spans="1:24" s="25" customFormat="1">
      <c r="A14" s="151"/>
      <c r="B14" s="203"/>
      <c r="C14" s="80"/>
      <c r="D14" s="26" t="s">
        <v>73</v>
      </c>
      <c r="E14" s="26" t="s">
        <v>156</v>
      </c>
      <c r="F14" s="157"/>
      <c r="G14" s="98">
        <v>100</v>
      </c>
      <c r="H14" s="97" t="s">
        <v>36</v>
      </c>
      <c r="I14" s="152" t="s">
        <v>67</v>
      </c>
      <c r="J14" s="71"/>
      <c r="K14" s="69"/>
      <c r="L14" s="71"/>
      <c r="M14" s="69"/>
      <c r="N14" s="71"/>
      <c r="O14" s="69"/>
      <c r="P14" s="69"/>
      <c r="Q14" s="69"/>
      <c r="R14" s="46"/>
      <c r="S14" s="99">
        <f t="shared" si="0"/>
        <v>0</v>
      </c>
      <c r="T14" s="99">
        <f t="shared" si="1"/>
        <v>0</v>
      </c>
      <c r="U14" s="99">
        <f t="shared" si="2"/>
        <v>0</v>
      </c>
      <c r="V14" s="100">
        <f t="shared" si="3"/>
        <v>0</v>
      </c>
      <c r="W14" s="126">
        <f t="shared" si="4"/>
        <v>0</v>
      </c>
      <c r="X14" s="127">
        <f t="shared" si="5"/>
        <v>0</v>
      </c>
    </row>
    <row r="15" spans="1:24" s="25" customFormat="1">
      <c r="A15" s="151"/>
      <c r="B15" s="24"/>
      <c r="C15" s="80"/>
      <c r="D15" s="26" t="s">
        <v>74</v>
      </c>
      <c r="E15" s="26" t="s">
        <v>157</v>
      </c>
      <c r="F15" s="157"/>
      <c r="G15" s="98">
        <v>100</v>
      </c>
      <c r="H15" s="97" t="s">
        <v>36</v>
      </c>
      <c r="I15" s="152" t="s">
        <v>67</v>
      </c>
      <c r="J15" s="71"/>
      <c r="K15" s="69"/>
      <c r="L15" s="71"/>
      <c r="M15" s="69"/>
      <c r="N15" s="71"/>
      <c r="O15" s="69"/>
      <c r="P15" s="69"/>
      <c r="Q15" s="69"/>
      <c r="R15" s="46"/>
      <c r="S15" s="99">
        <f t="shared" si="0"/>
        <v>0</v>
      </c>
      <c r="T15" s="99">
        <f t="shared" si="1"/>
        <v>0</v>
      </c>
      <c r="U15" s="99">
        <f t="shared" si="2"/>
        <v>0</v>
      </c>
      <c r="V15" s="100">
        <f t="shared" si="3"/>
        <v>0</v>
      </c>
      <c r="W15" s="126">
        <f t="shared" si="4"/>
        <v>0</v>
      </c>
      <c r="X15" s="127">
        <f t="shared" si="5"/>
        <v>0</v>
      </c>
    </row>
    <row r="16" spans="1:24" s="25" customFormat="1">
      <c r="A16" s="151"/>
      <c r="B16" s="203"/>
      <c r="C16" s="80"/>
      <c r="D16" s="26" t="s">
        <v>75</v>
      </c>
      <c r="E16" s="26" t="s">
        <v>76</v>
      </c>
      <c r="F16" s="157"/>
      <c r="G16" s="98">
        <v>100</v>
      </c>
      <c r="H16" s="97" t="s">
        <v>36</v>
      </c>
      <c r="I16" s="152" t="s">
        <v>67</v>
      </c>
      <c r="J16" s="71"/>
      <c r="K16" s="69"/>
      <c r="L16" s="71"/>
      <c r="M16" s="69"/>
      <c r="N16" s="71"/>
      <c r="O16" s="69"/>
      <c r="P16" s="69"/>
      <c r="Q16" s="69"/>
      <c r="R16" s="46"/>
      <c r="S16" s="99">
        <f t="shared" ref="S16:S29" si="6">G16*J16</f>
        <v>0</v>
      </c>
      <c r="T16" s="99">
        <f t="shared" ref="T16:T29" si="7">G16*L16</f>
        <v>0</v>
      </c>
      <c r="U16" s="99">
        <f t="shared" ref="U16:U29" si="8">G16*N16</f>
        <v>0</v>
      </c>
      <c r="V16" s="100">
        <f t="shared" si="3"/>
        <v>0</v>
      </c>
      <c r="W16" s="126">
        <f t="shared" si="4"/>
        <v>0</v>
      </c>
      <c r="X16" s="127">
        <f t="shared" si="5"/>
        <v>0</v>
      </c>
    </row>
    <row r="17" spans="1:24" s="25" customFormat="1">
      <c r="A17" s="151"/>
      <c r="B17" s="203"/>
      <c r="C17" s="80"/>
      <c r="D17" s="26" t="s">
        <v>77</v>
      </c>
      <c r="E17" s="26" t="s">
        <v>78</v>
      </c>
      <c r="F17" s="157"/>
      <c r="G17" s="98">
        <v>100</v>
      </c>
      <c r="H17" s="97" t="s">
        <v>36</v>
      </c>
      <c r="I17" s="152" t="s">
        <v>67</v>
      </c>
      <c r="J17" s="71"/>
      <c r="K17" s="69"/>
      <c r="L17" s="71"/>
      <c r="M17" s="69"/>
      <c r="N17" s="71"/>
      <c r="O17" s="69"/>
      <c r="P17" s="69"/>
      <c r="Q17" s="69"/>
      <c r="R17" s="46"/>
      <c r="S17" s="99">
        <f t="shared" si="6"/>
        <v>0</v>
      </c>
      <c r="T17" s="99">
        <f t="shared" si="7"/>
        <v>0</v>
      </c>
      <c r="U17" s="99">
        <f t="shared" si="8"/>
        <v>0</v>
      </c>
      <c r="V17" s="100">
        <f t="shared" si="3"/>
        <v>0</v>
      </c>
      <c r="W17" s="126">
        <f t="shared" si="4"/>
        <v>0</v>
      </c>
      <c r="X17" s="127">
        <f t="shared" si="5"/>
        <v>0</v>
      </c>
    </row>
    <row r="18" spans="1:24" s="25" customFormat="1">
      <c r="A18" s="151"/>
      <c r="B18" s="203"/>
      <c r="C18" s="80"/>
      <c r="D18" s="26" t="s">
        <v>79</v>
      </c>
      <c r="E18" s="26" t="s">
        <v>80</v>
      </c>
      <c r="F18" s="157"/>
      <c r="G18" s="98">
        <v>100</v>
      </c>
      <c r="H18" s="97" t="s">
        <v>36</v>
      </c>
      <c r="I18" s="152" t="s">
        <v>67</v>
      </c>
      <c r="J18" s="71"/>
      <c r="K18" s="69"/>
      <c r="L18" s="71"/>
      <c r="M18" s="69"/>
      <c r="N18" s="71"/>
      <c r="O18" s="69"/>
      <c r="P18" s="69"/>
      <c r="Q18" s="69"/>
      <c r="R18" s="46"/>
      <c r="S18" s="99">
        <f t="shared" si="6"/>
        <v>0</v>
      </c>
      <c r="T18" s="99">
        <f t="shared" si="7"/>
        <v>0</v>
      </c>
      <c r="U18" s="99">
        <f t="shared" si="8"/>
        <v>0</v>
      </c>
      <c r="V18" s="100">
        <f t="shared" si="3"/>
        <v>0</v>
      </c>
      <c r="W18" s="126">
        <f t="shared" si="4"/>
        <v>0</v>
      </c>
      <c r="X18" s="127">
        <f t="shared" si="5"/>
        <v>0</v>
      </c>
    </row>
    <row r="19" spans="1:24" s="25" customFormat="1">
      <c r="A19" s="69"/>
      <c r="B19" s="203"/>
      <c r="C19" s="80"/>
      <c r="D19" s="26" t="s">
        <v>81</v>
      </c>
      <c r="E19" s="26" t="s">
        <v>82</v>
      </c>
      <c r="F19" s="157"/>
      <c r="G19" s="98">
        <v>100</v>
      </c>
      <c r="H19" s="97" t="s">
        <v>36</v>
      </c>
      <c r="I19" s="152" t="s">
        <v>67</v>
      </c>
      <c r="J19" s="71"/>
      <c r="K19" s="69"/>
      <c r="L19" s="71"/>
      <c r="M19" s="69"/>
      <c r="N19" s="71"/>
      <c r="O19" s="69"/>
      <c r="P19" s="69"/>
      <c r="Q19" s="69"/>
      <c r="R19" s="46"/>
      <c r="S19" s="99">
        <f t="shared" si="6"/>
        <v>0</v>
      </c>
      <c r="T19" s="99">
        <f t="shared" si="7"/>
        <v>0</v>
      </c>
      <c r="U19" s="99">
        <f t="shared" si="8"/>
        <v>0</v>
      </c>
      <c r="V19" s="100">
        <f t="shared" si="3"/>
        <v>0</v>
      </c>
      <c r="W19" s="126">
        <f t="shared" si="4"/>
        <v>0</v>
      </c>
      <c r="X19" s="127">
        <f t="shared" si="5"/>
        <v>0</v>
      </c>
    </row>
    <row r="20" spans="1:24" s="25" customFormat="1">
      <c r="A20" s="69"/>
      <c r="B20" s="203"/>
      <c r="C20" s="80"/>
      <c r="D20" s="26" t="s">
        <v>83</v>
      </c>
      <c r="E20" s="26" t="s">
        <v>203</v>
      </c>
      <c r="F20" s="157"/>
      <c r="G20" s="98">
        <v>100</v>
      </c>
      <c r="H20" s="97" t="s">
        <v>36</v>
      </c>
      <c r="I20" s="152" t="s">
        <v>67</v>
      </c>
      <c r="J20" s="71"/>
      <c r="K20" s="69"/>
      <c r="L20" s="71"/>
      <c r="M20" s="69"/>
      <c r="N20" s="71"/>
      <c r="O20" s="69"/>
      <c r="P20" s="69"/>
      <c r="Q20" s="69"/>
      <c r="R20" s="46"/>
      <c r="S20" s="99">
        <f t="shared" si="6"/>
        <v>0</v>
      </c>
      <c r="T20" s="99">
        <f t="shared" si="7"/>
        <v>0</v>
      </c>
      <c r="U20" s="99">
        <f t="shared" si="8"/>
        <v>0</v>
      </c>
      <c r="V20" s="100">
        <f t="shared" si="3"/>
        <v>0</v>
      </c>
      <c r="W20" s="126">
        <f t="shared" si="4"/>
        <v>0</v>
      </c>
      <c r="X20" s="127">
        <f t="shared" si="5"/>
        <v>0</v>
      </c>
    </row>
    <row r="21" spans="1:24" s="25" customFormat="1">
      <c r="A21" s="151"/>
      <c r="B21" s="203"/>
      <c r="C21" s="80"/>
      <c r="D21" s="26" t="s">
        <v>84</v>
      </c>
      <c r="E21" s="26" t="s">
        <v>204</v>
      </c>
      <c r="F21" s="157"/>
      <c r="G21" s="98">
        <v>100</v>
      </c>
      <c r="H21" s="97" t="s">
        <v>36</v>
      </c>
      <c r="I21" s="152" t="s">
        <v>67</v>
      </c>
      <c r="J21" s="71"/>
      <c r="K21" s="69"/>
      <c r="L21" s="71"/>
      <c r="M21" s="69"/>
      <c r="N21" s="71"/>
      <c r="O21" s="69"/>
      <c r="P21" s="69"/>
      <c r="Q21" s="69"/>
      <c r="R21" s="46"/>
      <c r="S21" s="99">
        <f t="shared" ref="S21:S28" si="9">G21*J21</f>
        <v>0</v>
      </c>
      <c r="T21" s="99">
        <f t="shared" ref="T21:T28" si="10">G21*L21</f>
        <v>0</v>
      </c>
      <c r="U21" s="99">
        <f t="shared" ref="U21:U28" si="11">G21*N21</f>
        <v>0</v>
      </c>
      <c r="V21" s="100">
        <f t="shared" si="3"/>
        <v>0</v>
      </c>
      <c r="W21" s="126">
        <f t="shared" si="4"/>
        <v>0</v>
      </c>
      <c r="X21" s="127">
        <f t="shared" si="5"/>
        <v>0</v>
      </c>
    </row>
    <row r="22" spans="1:24" s="25" customFormat="1">
      <c r="A22" s="151"/>
      <c r="B22" s="203"/>
      <c r="C22" s="80"/>
      <c r="D22" s="26" t="s">
        <v>85</v>
      </c>
      <c r="E22" s="26" t="s">
        <v>205</v>
      </c>
      <c r="F22" s="157"/>
      <c r="G22" s="98">
        <v>100</v>
      </c>
      <c r="H22" s="97" t="s">
        <v>36</v>
      </c>
      <c r="I22" s="152" t="s">
        <v>67</v>
      </c>
      <c r="J22" s="71"/>
      <c r="K22" s="69"/>
      <c r="L22" s="71"/>
      <c r="M22" s="69"/>
      <c r="N22" s="71"/>
      <c r="O22" s="69"/>
      <c r="P22" s="69"/>
      <c r="Q22" s="69"/>
      <c r="R22" s="46"/>
      <c r="S22" s="99">
        <f t="shared" ref="S22:S24" si="12">G22*J22</f>
        <v>0</v>
      </c>
      <c r="T22" s="99">
        <f t="shared" ref="T22:T24" si="13">G22*L22</f>
        <v>0</v>
      </c>
      <c r="U22" s="99">
        <f t="shared" ref="U22:U24" si="14">G22*N22</f>
        <v>0</v>
      </c>
      <c r="V22" s="100">
        <f t="shared" si="3"/>
        <v>0</v>
      </c>
      <c r="W22" s="126">
        <f t="shared" si="4"/>
        <v>0</v>
      </c>
      <c r="X22" s="127">
        <f t="shared" si="5"/>
        <v>0</v>
      </c>
    </row>
    <row r="23" spans="1:24" s="25" customFormat="1">
      <c r="A23" s="69"/>
      <c r="B23" s="203"/>
      <c r="C23" s="80"/>
      <c r="D23" s="26" t="s">
        <v>86</v>
      </c>
      <c r="E23" s="26" t="s">
        <v>206</v>
      </c>
      <c r="F23" s="157"/>
      <c r="G23" s="98">
        <v>100</v>
      </c>
      <c r="H23" s="97" t="s">
        <v>36</v>
      </c>
      <c r="I23" s="152" t="s">
        <v>67</v>
      </c>
      <c r="J23" s="71"/>
      <c r="K23" s="69"/>
      <c r="L23" s="71"/>
      <c r="M23" s="69"/>
      <c r="N23" s="71"/>
      <c r="O23" s="69"/>
      <c r="P23" s="69"/>
      <c r="Q23" s="69"/>
      <c r="R23" s="46"/>
      <c r="S23" s="99">
        <f t="shared" si="12"/>
        <v>0</v>
      </c>
      <c r="T23" s="99">
        <f t="shared" si="13"/>
        <v>0</v>
      </c>
      <c r="U23" s="99">
        <f t="shared" si="14"/>
        <v>0</v>
      </c>
      <c r="V23" s="100">
        <f t="shared" si="3"/>
        <v>0</v>
      </c>
      <c r="W23" s="126">
        <f t="shared" si="4"/>
        <v>0</v>
      </c>
      <c r="X23" s="127">
        <f t="shared" si="5"/>
        <v>0</v>
      </c>
    </row>
    <row r="24" spans="1:24" s="25" customFormat="1">
      <c r="A24" s="69"/>
      <c r="B24" s="203"/>
      <c r="C24" s="80"/>
      <c r="D24" s="26" t="s">
        <v>87</v>
      </c>
      <c r="E24" s="26" t="s">
        <v>88</v>
      </c>
      <c r="F24" s="157"/>
      <c r="G24" s="98">
        <v>100</v>
      </c>
      <c r="H24" s="97" t="s">
        <v>36</v>
      </c>
      <c r="I24" s="152" t="s">
        <v>67</v>
      </c>
      <c r="J24" s="71"/>
      <c r="K24" s="69"/>
      <c r="L24" s="71"/>
      <c r="M24" s="69"/>
      <c r="N24" s="71"/>
      <c r="O24" s="69"/>
      <c r="P24" s="69"/>
      <c r="Q24" s="69"/>
      <c r="R24" s="46"/>
      <c r="S24" s="99">
        <f t="shared" si="12"/>
        <v>0</v>
      </c>
      <c r="T24" s="99">
        <f t="shared" si="13"/>
        <v>0</v>
      </c>
      <c r="U24" s="99">
        <f t="shared" si="14"/>
        <v>0</v>
      </c>
      <c r="V24" s="100">
        <f t="shared" si="3"/>
        <v>0</v>
      </c>
      <c r="W24" s="126">
        <f t="shared" si="4"/>
        <v>0</v>
      </c>
      <c r="X24" s="127">
        <f t="shared" si="5"/>
        <v>0</v>
      </c>
    </row>
    <row r="25" spans="1:24" s="25" customFormat="1">
      <c r="A25" s="151"/>
      <c r="B25" s="203"/>
      <c r="C25" s="80"/>
      <c r="D25" s="26" t="s">
        <v>89</v>
      </c>
      <c r="E25" s="26" t="s">
        <v>90</v>
      </c>
      <c r="F25" s="157"/>
      <c r="G25" s="98">
        <v>100</v>
      </c>
      <c r="H25" s="97" t="s">
        <v>36</v>
      </c>
      <c r="I25" s="152" t="s">
        <v>67</v>
      </c>
      <c r="J25" s="71"/>
      <c r="K25" s="69"/>
      <c r="L25" s="71"/>
      <c r="M25" s="69"/>
      <c r="N25" s="71"/>
      <c r="O25" s="69"/>
      <c r="P25" s="69"/>
      <c r="Q25" s="69"/>
      <c r="R25" s="46"/>
      <c r="S25" s="99">
        <f t="shared" si="9"/>
        <v>0</v>
      </c>
      <c r="T25" s="99">
        <f t="shared" si="10"/>
        <v>0</v>
      </c>
      <c r="U25" s="99">
        <f t="shared" si="11"/>
        <v>0</v>
      </c>
      <c r="V25" s="100">
        <f t="shared" si="3"/>
        <v>0</v>
      </c>
      <c r="W25" s="126">
        <f t="shared" si="4"/>
        <v>0</v>
      </c>
      <c r="X25" s="127">
        <f t="shared" si="5"/>
        <v>0</v>
      </c>
    </row>
    <row r="26" spans="1:24" s="25" customFormat="1">
      <c r="A26" s="151"/>
      <c r="B26" s="203"/>
      <c r="C26" s="80"/>
      <c r="D26" s="26" t="s">
        <v>91</v>
      </c>
      <c r="E26" s="26" t="s">
        <v>92</v>
      </c>
      <c r="F26" s="157"/>
      <c r="G26" s="98">
        <v>100</v>
      </c>
      <c r="H26" s="97" t="s">
        <v>36</v>
      </c>
      <c r="I26" s="152" t="s">
        <v>67</v>
      </c>
      <c r="J26" s="71"/>
      <c r="K26" s="69"/>
      <c r="L26" s="71"/>
      <c r="M26" s="69"/>
      <c r="N26" s="71"/>
      <c r="O26" s="69"/>
      <c r="P26" s="69"/>
      <c r="Q26" s="69"/>
      <c r="R26" s="46"/>
      <c r="S26" s="99">
        <f t="shared" si="9"/>
        <v>0</v>
      </c>
      <c r="T26" s="99">
        <f t="shared" si="10"/>
        <v>0</v>
      </c>
      <c r="U26" s="99">
        <f t="shared" si="11"/>
        <v>0</v>
      </c>
      <c r="V26" s="100">
        <f t="shared" si="3"/>
        <v>0</v>
      </c>
      <c r="W26" s="126">
        <f t="shared" si="4"/>
        <v>0</v>
      </c>
      <c r="X26" s="127">
        <f t="shared" si="5"/>
        <v>0</v>
      </c>
    </row>
    <row r="27" spans="1:24" s="25" customFormat="1" ht="38.4">
      <c r="A27" s="69"/>
      <c r="B27" s="203"/>
      <c r="C27" s="80"/>
      <c r="D27" s="26" t="s">
        <v>93</v>
      </c>
      <c r="E27" s="26" t="s">
        <v>122</v>
      </c>
      <c r="F27" s="157"/>
      <c r="G27" s="98">
        <v>100</v>
      </c>
      <c r="H27" s="97" t="s">
        <v>36</v>
      </c>
      <c r="I27" s="152" t="s">
        <v>67</v>
      </c>
      <c r="J27" s="71"/>
      <c r="K27" s="69"/>
      <c r="L27" s="71"/>
      <c r="M27" s="69"/>
      <c r="N27" s="71"/>
      <c r="O27" s="69"/>
      <c r="P27" s="69"/>
      <c r="Q27" s="69"/>
      <c r="R27" s="46"/>
      <c r="S27" s="99">
        <f t="shared" si="9"/>
        <v>0</v>
      </c>
      <c r="T27" s="99">
        <f t="shared" si="10"/>
        <v>0</v>
      </c>
      <c r="U27" s="99">
        <f t="shared" si="11"/>
        <v>0</v>
      </c>
      <c r="V27" s="100">
        <f t="shared" si="3"/>
        <v>0</v>
      </c>
      <c r="W27" s="126">
        <f t="shared" si="4"/>
        <v>0</v>
      </c>
      <c r="X27" s="127">
        <f t="shared" si="5"/>
        <v>0</v>
      </c>
    </row>
    <row r="28" spans="1:24" s="25" customFormat="1" ht="29.25" customHeight="1">
      <c r="A28" s="69"/>
      <c r="B28" s="203"/>
      <c r="C28" s="80"/>
      <c r="D28" s="26" t="s">
        <v>94</v>
      </c>
      <c r="E28" s="26" t="s">
        <v>95</v>
      </c>
      <c r="F28" s="157"/>
      <c r="G28" s="98">
        <v>100</v>
      </c>
      <c r="H28" s="97" t="s">
        <v>36</v>
      </c>
      <c r="I28" s="152" t="s">
        <v>67</v>
      </c>
      <c r="J28" s="71"/>
      <c r="K28" s="69"/>
      <c r="L28" s="71"/>
      <c r="M28" s="69"/>
      <c r="N28" s="71"/>
      <c r="O28" s="69"/>
      <c r="P28" s="69"/>
      <c r="Q28" s="69"/>
      <c r="R28" s="46"/>
      <c r="S28" s="99">
        <f t="shared" si="9"/>
        <v>0</v>
      </c>
      <c r="T28" s="99">
        <f t="shared" si="10"/>
        <v>0</v>
      </c>
      <c r="U28" s="99">
        <f t="shared" si="11"/>
        <v>0</v>
      </c>
      <c r="V28" s="100">
        <f t="shared" si="3"/>
        <v>0</v>
      </c>
      <c r="W28" s="126">
        <f t="shared" si="4"/>
        <v>0</v>
      </c>
      <c r="X28" s="127">
        <f t="shared" si="5"/>
        <v>0</v>
      </c>
    </row>
    <row r="29" spans="1:24" s="25" customFormat="1" ht="36.75" customHeight="1" thickBot="1">
      <c r="A29" s="105"/>
      <c r="B29" s="204"/>
      <c r="C29" s="106"/>
      <c r="D29" s="163"/>
      <c r="E29" s="163" t="s">
        <v>96</v>
      </c>
      <c r="F29" s="158"/>
      <c r="G29" s="108">
        <v>100</v>
      </c>
      <c r="H29" s="107" t="s">
        <v>36</v>
      </c>
      <c r="I29" s="156" t="s">
        <v>67</v>
      </c>
      <c r="J29" s="109"/>
      <c r="K29" s="105"/>
      <c r="L29" s="109"/>
      <c r="M29" s="105"/>
      <c r="N29" s="109"/>
      <c r="O29" s="105"/>
      <c r="P29" s="105"/>
      <c r="Q29" s="105"/>
      <c r="R29" s="110"/>
      <c r="S29" s="111">
        <f t="shared" si="6"/>
        <v>0</v>
      </c>
      <c r="T29" s="111">
        <f t="shared" si="7"/>
        <v>0</v>
      </c>
      <c r="U29" s="111">
        <f t="shared" si="8"/>
        <v>0</v>
      </c>
      <c r="V29" s="100">
        <f t="shared" si="3"/>
        <v>0</v>
      </c>
      <c r="W29" s="126">
        <f t="shared" si="4"/>
        <v>0</v>
      </c>
      <c r="X29" s="127">
        <f t="shared" si="5"/>
        <v>0</v>
      </c>
    </row>
    <row r="30" spans="1:24" s="25" customFormat="1">
      <c r="A30" s="87"/>
      <c r="B30" s="203" t="s">
        <v>192</v>
      </c>
      <c r="C30" s="88"/>
      <c r="D30" s="164"/>
      <c r="E30" s="164" t="s">
        <v>70</v>
      </c>
      <c r="F30" s="159">
        <v>3</v>
      </c>
      <c r="G30" s="102">
        <v>100</v>
      </c>
      <c r="H30" s="101" t="s">
        <v>36</v>
      </c>
      <c r="I30" s="155" t="s">
        <v>67</v>
      </c>
      <c r="J30" s="92"/>
      <c r="K30" s="87"/>
      <c r="L30" s="92"/>
      <c r="M30" s="87"/>
      <c r="N30" s="92"/>
      <c r="O30" s="87"/>
      <c r="P30" s="87"/>
      <c r="Q30" s="87"/>
      <c r="R30" s="93"/>
      <c r="S30" s="103">
        <f>G30*J30</f>
        <v>0</v>
      </c>
      <c r="T30" s="103">
        <f>G30*L30</f>
        <v>0</v>
      </c>
      <c r="U30" s="103">
        <f>G30*N30</f>
        <v>0</v>
      </c>
      <c r="V30" s="100">
        <f t="shared" si="3"/>
        <v>0</v>
      </c>
      <c r="W30" s="126">
        <f t="shared" si="4"/>
        <v>0</v>
      </c>
      <c r="X30" s="127">
        <f t="shared" si="5"/>
        <v>0</v>
      </c>
    </row>
    <row r="31" spans="1:24" s="25" customFormat="1">
      <c r="A31" s="160"/>
      <c r="B31" s="203" t="s">
        <v>193</v>
      </c>
      <c r="C31" s="80"/>
      <c r="D31" s="26" t="s">
        <v>71</v>
      </c>
      <c r="E31" s="26" t="s">
        <v>207</v>
      </c>
      <c r="F31" s="157"/>
      <c r="G31" s="98">
        <v>100</v>
      </c>
      <c r="H31" s="101" t="s">
        <v>36</v>
      </c>
      <c r="I31" s="152" t="s">
        <v>67</v>
      </c>
      <c r="J31" s="71"/>
      <c r="K31" s="69"/>
      <c r="L31" s="71"/>
      <c r="M31" s="69"/>
      <c r="N31" s="71"/>
      <c r="O31" s="69"/>
      <c r="P31" s="69"/>
      <c r="Q31" s="69"/>
      <c r="R31" s="46"/>
      <c r="S31" s="99">
        <f t="shared" ref="S31:S65" si="15">G31*J31</f>
        <v>0</v>
      </c>
      <c r="T31" s="99">
        <f t="shared" ref="T31:T65" si="16">G31*L31</f>
        <v>0</v>
      </c>
      <c r="U31" s="99">
        <f t="shared" ref="U31:U65" si="17">G31*N31</f>
        <v>0</v>
      </c>
      <c r="V31" s="100">
        <f t="shared" si="3"/>
        <v>0</v>
      </c>
      <c r="W31" s="126">
        <f t="shared" si="4"/>
        <v>0</v>
      </c>
      <c r="X31" s="127">
        <f t="shared" si="5"/>
        <v>0</v>
      </c>
    </row>
    <row r="32" spans="1:24" s="25" customFormat="1">
      <c r="A32" s="160"/>
      <c r="C32" s="80"/>
      <c r="D32" s="26" t="s">
        <v>72</v>
      </c>
      <c r="E32" s="26" t="s">
        <v>208</v>
      </c>
      <c r="F32" s="157"/>
      <c r="G32" s="98">
        <v>100</v>
      </c>
      <c r="H32" s="101" t="s">
        <v>36</v>
      </c>
      <c r="I32" s="152" t="s">
        <v>67</v>
      </c>
      <c r="J32" s="71"/>
      <c r="K32" s="69"/>
      <c r="L32" s="71"/>
      <c r="M32" s="69"/>
      <c r="N32" s="71"/>
      <c r="O32" s="69"/>
      <c r="P32" s="69"/>
      <c r="Q32" s="69"/>
      <c r="R32" s="46"/>
      <c r="S32" s="99">
        <f t="shared" si="15"/>
        <v>0</v>
      </c>
      <c r="T32" s="99">
        <f t="shared" si="16"/>
        <v>0</v>
      </c>
      <c r="U32" s="99">
        <f t="shared" si="17"/>
        <v>0</v>
      </c>
      <c r="V32" s="100">
        <f t="shared" si="3"/>
        <v>0</v>
      </c>
      <c r="W32" s="126">
        <f t="shared" si="4"/>
        <v>0</v>
      </c>
      <c r="X32" s="127">
        <f t="shared" si="5"/>
        <v>0</v>
      </c>
    </row>
    <row r="33" spans="1:24" s="25" customFormat="1">
      <c r="A33" s="151"/>
      <c r="B33" s="80"/>
      <c r="C33" s="80"/>
      <c r="D33" s="26" t="s">
        <v>73</v>
      </c>
      <c r="E33" s="26" t="s">
        <v>158</v>
      </c>
      <c r="F33" s="157"/>
      <c r="G33" s="98">
        <v>100</v>
      </c>
      <c r="H33" s="101" t="s">
        <v>36</v>
      </c>
      <c r="I33" s="152" t="s">
        <v>67</v>
      </c>
      <c r="J33" s="71"/>
      <c r="K33" s="69"/>
      <c r="L33" s="71"/>
      <c r="M33" s="69"/>
      <c r="N33" s="71"/>
      <c r="O33" s="69"/>
      <c r="P33" s="69"/>
      <c r="Q33" s="69"/>
      <c r="R33" s="46"/>
      <c r="S33" s="99">
        <f t="shared" si="15"/>
        <v>0</v>
      </c>
      <c r="T33" s="99">
        <f t="shared" si="16"/>
        <v>0</v>
      </c>
      <c r="U33" s="99">
        <f t="shared" si="17"/>
        <v>0</v>
      </c>
      <c r="V33" s="100">
        <f t="shared" si="3"/>
        <v>0</v>
      </c>
      <c r="W33" s="126">
        <f t="shared" si="4"/>
        <v>0</v>
      </c>
      <c r="X33" s="127">
        <f t="shared" si="5"/>
        <v>0</v>
      </c>
    </row>
    <row r="34" spans="1:24" s="25" customFormat="1">
      <c r="A34" s="69"/>
      <c r="B34" s="80"/>
      <c r="C34" s="80"/>
      <c r="D34" s="26" t="s">
        <v>74</v>
      </c>
      <c r="E34" s="26" t="s">
        <v>159</v>
      </c>
      <c r="F34" s="157"/>
      <c r="G34" s="98">
        <v>100</v>
      </c>
      <c r="H34" s="101" t="s">
        <v>36</v>
      </c>
      <c r="I34" s="152" t="s">
        <v>67</v>
      </c>
      <c r="J34" s="71"/>
      <c r="K34" s="69"/>
      <c r="L34" s="71"/>
      <c r="M34" s="69"/>
      <c r="N34" s="71"/>
      <c r="O34" s="69"/>
      <c r="P34" s="69"/>
      <c r="Q34" s="69"/>
      <c r="R34" s="46"/>
      <c r="S34" s="99">
        <f t="shared" si="15"/>
        <v>0</v>
      </c>
      <c r="T34" s="99">
        <f t="shared" si="16"/>
        <v>0</v>
      </c>
      <c r="U34" s="99">
        <f t="shared" si="17"/>
        <v>0</v>
      </c>
      <c r="V34" s="100">
        <f t="shared" si="3"/>
        <v>0</v>
      </c>
      <c r="W34" s="126">
        <f t="shared" si="4"/>
        <v>0</v>
      </c>
      <c r="X34" s="127">
        <f t="shared" si="5"/>
        <v>0</v>
      </c>
    </row>
    <row r="35" spans="1:24" s="25" customFormat="1">
      <c r="A35" s="69"/>
      <c r="B35" s="80"/>
      <c r="C35" s="80"/>
      <c r="D35" s="26" t="s">
        <v>75</v>
      </c>
      <c r="E35" s="26" t="s">
        <v>76</v>
      </c>
      <c r="F35" s="157"/>
      <c r="G35" s="98">
        <v>100</v>
      </c>
      <c r="H35" s="101" t="s">
        <v>36</v>
      </c>
      <c r="I35" s="152" t="s">
        <v>67</v>
      </c>
      <c r="J35" s="71"/>
      <c r="K35" s="69"/>
      <c r="L35" s="71"/>
      <c r="M35" s="69"/>
      <c r="N35" s="71"/>
      <c r="O35" s="69"/>
      <c r="P35" s="69"/>
      <c r="Q35" s="69"/>
      <c r="R35" s="46"/>
      <c r="S35" s="99">
        <f t="shared" si="15"/>
        <v>0</v>
      </c>
      <c r="T35" s="99">
        <f t="shared" si="16"/>
        <v>0</v>
      </c>
      <c r="U35" s="99">
        <f t="shared" si="17"/>
        <v>0</v>
      </c>
      <c r="V35" s="100">
        <f t="shared" si="3"/>
        <v>0</v>
      </c>
      <c r="W35" s="126">
        <f t="shared" si="4"/>
        <v>0</v>
      </c>
      <c r="X35" s="127">
        <f t="shared" si="5"/>
        <v>0</v>
      </c>
    </row>
    <row r="36" spans="1:24" s="25" customFormat="1">
      <c r="A36" s="69"/>
      <c r="B36" s="80"/>
      <c r="C36" s="80"/>
      <c r="D36" s="26" t="s">
        <v>77</v>
      </c>
      <c r="E36" s="26" t="s">
        <v>78</v>
      </c>
      <c r="F36" s="157"/>
      <c r="G36" s="98">
        <v>100</v>
      </c>
      <c r="H36" s="101" t="s">
        <v>36</v>
      </c>
      <c r="I36" s="152" t="s">
        <v>67</v>
      </c>
      <c r="J36" s="71"/>
      <c r="K36" s="69"/>
      <c r="L36" s="71"/>
      <c r="M36" s="69"/>
      <c r="N36" s="71"/>
      <c r="O36" s="69"/>
      <c r="P36" s="69"/>
      <c r="Q36" s="69"/>
      <c r="R36" s="46"/>
      <c r="S36" s="99">
        <f t="shared" si="15"/>
        <v>0</v>
      </c>
      <c r="T36" s="99">
        <f t="shared" si="16"/>
        <v>0</v>
      </c>
      <c r="U36" s="99">
        <f t="shared" si="17"/>
        <v>0</v>
      </c>
      <c r="V36" s="100">
        <f t="shared" si="3"/>
        <v>0</v>
      </c>
      <c r="W36" s="126">
        <f t="shared" si="4"/>
        <v>0</v>
      </c>
      <c r="X36" s="127">
        <f t="shared" si="5"/>
        <v>0</v>
      </c>
    </row>
    <row r="37" spans="1:24" s="25" customFormat="1">
      <c r="A37" s="69"/>
      <c r="B37" s="80"/>
      <c r="C37" s="80"/>
      <c r="D37" s="26" t="s">
        <v>79</v>
      </c>
      <c r="E37" s="26" t="s">
        <v>97</v>
      </c>
      <c r="F37" s="157"/>
      <c r="G37" s="98">
        <v>100</v>
      </c>
      <c r="H37" s="101" t="s">
        <v>36</v>
      </c>
      <c r="I37" s="152" t="s">
        <v>67</v>
      </c>
      <c r="J37" s="71"/>
      <c r="K37" s="69"/>
      <c r="L37" s="71"/>
      <c r="M37" s="69"/>
      <c r="N37" s="71"/>
      <c r="O37" s="69"/>
      <c r="P37" s="69"/>
      <c r="Q37" s="69"/>
      <c r="R37" s="46"/>
      <c r="S37" s="99">
        <f t="shared" si="15"/>
        <v>0</v>
      </c>
      <c r="T37" s="99">
        <f t="shared" si="16"/>
        <v>0</v>
      </c>
      <c r="U37" s="99">
        <f t="shared" si="17"/>
        <v>0</v>
      </c>
      <c r="V37" s="100">
        <f t="shared" si="3"/>
        <v>0</v>
      </c>
      <c r="W37" s="126">
        <f t="shared" si="4"/>
        <v>0</v>
      </c>
      <c r="X37" s="127">
        <f t="shared" si="5"/>
        <v>0</v>
      </c>
    </row>
    <row r="38" spans="1:24" s="25" customFormat="1">
      <c r="A38" s="69"/>
      <c r="B38" s="80"/>
      <c r="C38" s="80"/>
      <c r="D38" s="26" t="s">
        <v>81</v>
      </c>
      <c r="E38" s="26" t="s">
        <v>82</v>
      </c>
      <c r="F38" s="157"/>
      <c r="G38" s="98">
        <v>100</v>
      </c>
      <c r="H38" s="101" t="s">
        <v>36</v>
      </c>
      <c r="I38" s="152" t="s">
        <v>67</v>
      </c>
      <c r="J38" s="71"/>
      <c r="K38" s="69"/>
      <c r="L38" s="71"/>
      <c r="M38" s="69"/>
      <c r="N38" s="71"/>
      <c r="O38" s="69"/>
      <c r="P38" s="69"/>
      <c r="Q38" s="69"/>
      <c r="R38" s="46"/>
      <c r="S38" s="99">
        <f t="shared" si="15"/>
        <v>0</v>
      </c>
      <c r="T38" s="99">
        <f t="shared" si="16"/>
        <v>0</v>
      </c>
      <c r="U38" s="99">
        <f t="shared" si="17"/>
        <v>0</v>
      </c>
      <c r="V38" s="100">
        <f t="shared" si="3"/>
        <v>0</v>
      </c>
      <c r="W38" s="126">
        <f t="shared" si="4"/>
        <v>0</v>
      </c>
      <c r="X38" s="127">
        <f t="shared" si="5"/>
        <v>0</v>
      </c>
    </row>
    <row r="39" spans="1:24" s="25" customFormat="1">
      <c r="A39" s="69"/>
      <c r="B39" s="80"/>
      <c r="C39" s="80"/>
      <c r="D39" s="26" t="s">
        <v>83</v>
      </c>
      <c r="E39" s="26" t="s">
        <v>98</v>
      </c>
      <c r="F39" s="157"/>
      <c r="G39" s="98">
        <v>100</v>
      </c>
      <c r="H39" s="101" t="s">
        <v>36</v>
      </c>
      <c r="I39" s="152" t="s">
        <v>67</v>
      </c>
      <c r="J39" s="71"/>
      <c r="K39" s="69"/>
      <c r="L39" s="71"/>
      <c r="M39" s="69"/>
      <c r="N39" s="71"/>
      <c r="O39" s="69"/>
      <c r="P39" s="69"/>
      <c r="Q39" s="69"/>
      <c r="R39" s="46"/>
      <c r="S39" s="99">
        <f t="shared" si="15"/>
        <v>0</v>
      </c>
      <c r="T39" s="99">
        <f t="shared" si="16"/>
        <v>0</v>
      </c>
      <c r="U39" s="99">
        <f t="shared" si="17"/>
        <v>0</v>
      </c>
      <c r="V39" s="100">
        <f t="shared" si="3"/>
        <v>0</v>
      </c>
      <c r="W39" s="126">
        <f t="shared" si="4"/>
        <v>0</v>
      </c>
      <c r="X39" s="127">
        <f t="shared" si="5"/>
        <v>0</v>
      </c>
    </row>
    <row r="40" spans="1:24" s="25" customFormat="1">
      <c r="A40" s="69"/>
      <c r="B40" s="80"/>
      <c r="C40" s="80"/>
      <c r="D40" s="26" t="s">
        <v>84</v>
      </c>
      <c r="E40" s="26" t="s">
        <v>209</v>
      </c>
      <c r="F40" s="157"/>
      <c r="G40" s="98">
        <v>100</v>
      </c>
      <c r="H40" s="101" t="s">
        <v>36</v>
      </c>
      <c r="I40" s="152" t="s">
        <v>67</v>
      </c>
      <c r="J40" s="71"/>
      <c r="K40" s="69"/>
      <c r="L40" s="71"/>
      <c r="M40" s="69"/>
      <c r="N40" s="71"/>
      <c r="O40" s="69"/>
      <c r="P40" s="69"/>
      <c r="Q40" s="69"/>
      <c r="R40" s="46"/>
      <c r="S40" s="99">
        <f t="shared" ref="S40:S47" si="18">G40*J40</f>
        <v>0</v>
      </c>
      <c r="T40" s="99">
        <f t="shared" ref="T40:T47" si="19">G40*L40</f>
        <v>0</v>
      </c>
      <c r="U40" s="99">
        <f t="shared" ref="U40:U47" si="20">G40*N40</f>
        <v>0</v>
      </c>
      <c r="V40" s="100">
        <f t="shared" si="3"/>
        <v>0</v>
      </c>
      <c r="W40" s="126">
        <f t="shared" si="4"/>
        <v>0</v>
      </c>
      <c r="X40" s="127">
        <f t="shared" si="5"/>
        <v>0</v>
      </c>
    </row>
    <row r="41" spans="1:24" s="25" customFormat="1">
      <c r="A41" s="69"/>
      <c r="B41" s="80"/>
      <c r="C41" s="80"/>
      <c r="D41" s="26" t="s">
        <v>85</v>
      </c>
      <c r="E41" s="26" t="s">
        <v>210</v>
      </c>
      <c r="F41" s="157"/>
      <c r="G41" s="98">
        <v>100</v>
      </c>
      <c r="H41" s="101" t="s">
        <v>36</v>
      </c>
      <c r="I41" s="152" t="s">
        <v>67</v>
      </c>
      <c r="J41" s="71"/>
      <c r="K41" s="69"/>
      <c r="L41" s="71"/>
      <c r="M41" s="69"/>
      <c r="N41" s="71"/>
      <c r="O41" s="69"/>
      <c r="P41" s="69"/>
      <c r="Q41" s="69"/>
      <c r="R41" s="46"/>
      <c r="S41" s="99">
        <f t="shared" si="18"/>
        <v>0</v>
      </c>
      <c r="T41" s="99">
        <f t="shared" si="19"/>
        <v>0</v>
      </c>
      <c r="U41" s="99">
        <f t="shared" si="20"/>
        <v>0</v>
      </c>
      <c r="V41" s="100">
        <f t="shared" si="3"/>
        <v>0</v>
      </c>
      <c r="W41" s="126">
        <f t="shared" si="4"/>
        <v>0</v>
      </c>
      <c r="X41" s="127">
        <f t="shared" si="5"/>
        <v>0</v>
      </c>
    </row>
    <row r="42" spans="1:24" s="25" customFormat="1">
      <c r="A42" s="69"/>
      <c r="B42" s="80"/>
      <c r="C42" s="80"/>
      <c r="D42" s="26" t="s">
        <v>86</v>
      </c>
      <c r="E42" s="26" t="s">
        <v>211</v>
      </c>
      <c r="F42" s="157"/>
      <c r="G42" s="98">
        <v>100</v>
      </c>
      <c r="H42" s="101" t="s">
        <v>36</v>
      </c>
      <c r="I42" s="152" t="s">
        <v>67</v>
      </c>
      <c r="J42" s="71"/>
      <c r="K42" s="69"/>
      <c r="L42" s="71"/>
      <c r="M42" s="69"/>
      <c r="N42" s="71"/>
      <c r="O42" s="69"/>
      <c r="P42" s="69"/>
      <c r="Q42" s="69"/>
      <c r="R42" s="46"/>
      <c r="S42" s="99">
        <f t="shared" si="18"/>
        <v>0</v>
      </c>
      <c r="T42" s="99">
        <f t="shared" si="19"/>
        <v>0</v>
      </c>
      <c r="U42" s="99">
        <f t="shared" si="20"/>
        <v>0</v>
      </c>
      <c r="V42" s="100">
        <f t="shared" si="3"/>
        <v>0</v>
      </c>
      <c r="W42" s="126">
        <f t="shared" si="4"/>
        <v>0</v>
      </c>
      <c r="X42" s="127">
        <f t="shared" si="5"/>
        <v>0</v>
      </c>
    </row>
    <row r="43" spans="1:24" s="25" customFormat="1">
      <c r="A43" s="69"/>
      <c r="B43" s="80"/>
      <c r="C43" s="80"/>
      <c r="D43" s="26" t="s">
        <v>87</v>
      </c>
      <c r="E43" s="26" t="s">
        <v>88</v>
      </c>
      <c r="F43" s="157"/>
      <c r="G43" s="98">
        <v>100</v>
      </c>
      <c r="H43" s="101" t="s">
        <v>36</v>
      </c>
      <c r="I43" s="152" t="s">
        <v>67</v>
      </c>
      <c r="J43" s="71"/>
      <c r="K43" s="69"/>
      <c r="L43" s="71"/>
      <c r="M43" s="69"/>
      <c r="N43" s="71"/>
      <c r="O43" s="69"/>
      <c r="P43" s="69"/>
      <c r="Q43" s="69"/>
      <c r="R43" s="46"/>
      <c r="S43" s="99">
        <f t="shared" si="18"/>
        <v>0</v>
      </c>
      <c r="T43" s="99">
        <f t="shared" si="19"/>
        <v>0</v>
      </c>
      <c r="U43" s="99">
        <f t="shared" si="20"/>
        <v>0</v>
      </c>
      <c r="V43" s="100">
        <f t="shared" si="3"/>
        <v>0</v>
      </c>
      <c r="W43" s="126">
        <f t="shared" si="4"/>
        <v>0</v>
      </c>
      <c r="X43" s="127">
        <f t="shared" si="5"/>
        <v>0</v>
      </c>
    </row>
    <row r="44" spans="1:24" s="25" customFormat="1">
      <c r="A44" s="69"/>
      <c r="B44" s="80"/>
      <c r="C44" s="80"/>
      <c r="D44" s="26" t="s">
        <v>91</v>
      </c>
      <c r="E44" s="26" t="s">
        <v>92</v>
      </c>
      <c r="F44" s="157"/>
      <c r="G44" s="98">
        <v>100</v>
      </c>
      <c r="H44" s="101" t="s">
        <v>36</v>
      </c>
      <c r="I44" s="152" t="s">
        <v>67</v>
      </c>
      <c r="J44" s="71"/>
      <c r="K44" s="69"/>
      <c r="L44" s="71"/>
      <c r="M44" s="69"/>
      <c r="N44" s="71"/>
      <c r="O44" s="69"/>
      <c r="P44" s="69"/>
      <c r="Q44" s="69"/>
      <c r="R44" s="46"/>
      <c r="S44" s="99">
        <f t="shared" si="18"/>
        <v>0</v>
      </c>
      <c r="T44" s="99">
        <f t="shared" si="19"/>
        <v>0</v>
      </c>
      <c r="U44" s="99">
        <f t="shared" si="20"/>
        <v>0</v>
      </c>
      <c r="V44" s="100">
        <f t="shared" si="3"/>
        <v>0</v>
      </c>
      <c r="W44" s="126">
        <f t="shared" si="4"/>
        <v>0</v>
      </c>
      <c r="X44" s="127">
        <f t="shared" si="5"/>
        <v>0</v>
      </c>
    </row>
    <row r="45" spans="1:24" s="25" customFormat="1">
      <c r="A45" s="69"/>
      <c r="B45" s="80"/>
      <c r="C45" s="80"/>
      <c r="D45" s="26" t="s">
        <v>89</v>
      </c>
      <c r="E45" s="26" t="s">
        <v>90</v>
      </c>
      <c r="F45" s="157"/>
      <c r="G45" s="98">
        <v>100</v>
      </c>
      <c r="H45" s="101" t="s">
        <v>36</v>
      </c>
      <c r="I45" s="152" t="s">
        <v>67</v>
      </c>
      <c r="J45" s="71"/>
      <c r="K45" s="69"/>
      <c r="L45" s="71"/>
      <c r="M45" s="69"/>
      <c r="N45" s="71"/>
      <c r="O45" s="69"/>
      <c r="P45" s="69"/>
      <c r="Q45" s="69"/>
      <c r="R45" s="46"/>
      <c r="S45" s="99">
        <f t="shared" si="18"/>
        <v>0</v>
      </c>
      <c r="T45" s="99">
        <f t="shared" si="19"/>
        <v>0</v>
      </c>
      <c r="U45" s="99">
        <f t="shared" si="20"/>
        <v>0</v>
      </c>
      <c r="V45" s="100">
        <f t="shared" si="3"/>
        <v>0</v>
      </c>
      <c r="W45" s="126">
        <f t="shared" si="4"/>
        <v>0</v>
      </c>
      <c r="X45" s="127">
        <f t="shared" si="5"/>
        <v>0</v>
      </c>
    </row>
    <row r="46" spans="1:24" s="25" customFormat="1" ht="38.4">
      <c r="A46" s="69"/>
      <c r="B46" s="80"/>
      <c r="C46" s="80"/>
      <c r="D46" s="26" t="s">
        <v>93</v>
      </c>
      <c r="E46" s="26" t="s">
        <v>122</v>
      </c>
      <c r="F46" s="157"/>
      <c r="G46" s="98">
        <v>100</v>
      </c>
      <c r="H46" s="101" t="s">
        <v>36</v>
      </c>
      <c r="I46" s="152" t="s">
        <v>67</v>
      </c>
      <c r="J46" s="71"/>
      <c r="K46" s="69"/>
      <c r="L46" s="71"/>
      <c r="M46" s="69"/>
      <c r="N46" s="71"/>
      <c r="O46" s="69"/>
      <c r="P46" s="69"/>
      <c r="Q46" s="69"/>
      <c r="R46" s="46"/>
      <c r="S46" s="99">
        <f t="shared" si="18"/>
        <v>0</v>
      </c>
      <c r="T46" s="99">
        <f t="shared" si="19"/>
        <v>0</v>
      </c>
      <c r="U46" s="99">
        <f t="shared" si="20"/>
        <v>0</v>
      </c>
      <c r="V46" s="100">
        <f t="shared" si="3"/>
        <v>0</v>
      </c>
      <c r="W46" s="126">
        <f t="shared" si="4"/>
        <v>0</v>
      </c>
      <c r="X46" s="127">
        <f t="shared" si="5"/>
        <v>0</v>
      </c>
    </row>
    <row r="47" spans="1:24" s="25" customFormat="1" ht="29.25" customHeight="1">
      <c r="A47" s="69"/>
      <c r="B47" s="80"/>
      <c r="C47" s="80"/>
      <c r="D47" s="26" t="s">
        <v>94</v>
      </c>
      <c r="E47" s="26" t="s">
        <v>95</v>
      </c>
      <c r="F47" s="157"/>
      <c r="G47" s="98">
        <v>100</v>
      </c>
      <c r="H47" s="101" t="s">
        <v>36</v>
      </c>
      <c r="I47" s="152" t="s">
        <v>67</v>
      </c>
      <c r="J47" s="71"/>
      <c r="K47" s="69"/>
      <c r="L47" s="71"/>
      <c r="M47" s="69"/>
      <c r="N47" s="71"/>
      <c r="O47" s="69"/>
      <c r="P47" s="69"/>
      <c r="Q47" s="69"/>
      <c r="R47" s="46"/>
      <c r="S47" s="99">
        <f t="shared" si="18"/>
        <v>0</v>
      </c>
      <c r="T47" s="99">
        <f t="shared" si="19"/>
        <v>0</v>
      </c>
      <c r="U47" s="99">
        <f t="shared" si="20"/>
        <v>0</v>
      </c>
      <c r="V47" s="100">
        <f t="shared" si="3"/>
        <v>0</v>
      </c>
      <c r="W47" s="126">
        <f t="shared" si="4"/>
        <v>0</v>
      </c>
      <c r="X47" s="127">
        <f t="shared" si="5"/>
        <v>0</v>
      </c>
    </row>
    <row r="48" spans="1:24" s="25" customFormat="1" ht="29.25" customHeight="1" thickBot="1">
      <c r="A48" s="105"/>
      <c r="B48" s="106"/>
      <c r="C48" s="106"/>
      <c r="D48" s="163"/>
      <c r="E48" s="163" t="s">
        <v>96</v>
      </c>
      <c r="F48" s="158"/>
      <c r="G48" s="108">
        <v>100</v>
      </c>
      <c r="H48" s="107" t="s">
        <v>36</v>
      </c>
      <c r="I48" s="156" t="s">
        <v>67</v>
      </c>
      <c r="J48" s="109"/>
      <c r="K48" s="105"/>
      <c r="L48" s="109"/>
      <c r="M48" s="105"/>
      <c r="N48" s="109"/>
      <c r="O48" s="105"/>
      <c r="P48" s="105"/>
      <c r="Q48" s="105"/>
      <c r="R48" s="110"/>
      <c r="S48" s="99">
        <f t="shared" si="15"/>
        <v>0</v>
      </c>
      <c r="T48" s="99">
        <f t="shared" si="16"/>
        <v>0</v>
      </c>
      <c r="U48" s="99">
        <f t="shared" si="17"/>
        <v>0</v>
      </c>
      <c r="V48" s="100">
        <f t="shared" si="3"/>
        <v>0</v>
      </c>
      <c r="W48" s="126">
        <f t="shared" si="4"/>
        <v>0</v>
      </c>
      <c r="X48" s="127">
        <f t="shared" si="5"/>
        <v>0</v>
      </c>
    </row>
    <row r="49" spans="1:24" s="25" customFormat="1">
      <c r="A49" s="102"/>
      <c r="B49" s="174" t="s">
        <v>194</v>
      </c>
      <c r="C49" s="118"/>
      <c r="D49" s="164"/>
      <c r="E49" s="164" t="s">
        <v>70</v>
      </c>
      <c r="F49" s="159" t="s">
        <v>64</v>
      </c>
      <c r="G49" s="98">
        <v>100</v>
      </c>
      <c r="H49" s="101" t="s">
        <v>36</v>
      </c>
      <c r="I49" s="128" t="s">
        <v>67</v>
      </c>
      <c r="J49" s="104"/>
      <c r="K49" s="102"/>
      <c r="L49" s="104"/>
      <c r="M49" s="102"/>
      <c r="N49" s="104"/>
      <c r="O49" s="102"/>
      <c r="P49" s="102"/>
      <c r="Q49" s="102"/>
      <c r="R49" s="93"/>
      <c r="S49" s="100">
        <f t="shared" si="15"/>
        <v>0</v>
      </c>
      <c r="T49" s="100">
        <f t="shared" si="16"/>
        <v>0</v>
      </c>
      <c r="U49" s="100">
        <f t="shared" si="17"/>
        <v>0</v>
      </c>
      <c r="V49" s="100">
        <f t="shared" si="3"/>
        <v>0</v>
      </c>
      <c r="W49" s="126">
        <f t="shared" si="4"/>
        <v>0</v>
      </c>
      <c r="X49" s="127">
        <f t="shared" si="5"/>
        <v>0</v>
      </c>
    </row>
    <row r="50" spans="1:24" s="25" customFormat="1">
      <c r="A50" s="102"/>
      <c r="B50" s="174" t="s">
        <v>194</v>
      </c>
      <c r="C50" s="118"/>
      <c r="D50" s="26" t="s">
        <v>71</v>
      </c>
      <c r="E50" s="26" t="s">
        <v>212</v>
      </c>
      <c r="F50" s="159"/>
      <c r="G50" s="98">
        <v>100</v>
      </c>
      <c r="H50" s="101" t="s">
        <v>36</v>
      </c>
      <c r="I50" s="128" t="s">
        <v>67</v>
      </c>
      <c r="J50" s="104"/>
      <c r="K50" s="102"/>
      <c r="L50" s="104"/>
      <c r="M50" s="102"/>
      <c r="N50" s="104"/>
      <c r="O50" s="102"/>
      <c r="P50" s="102"/>
      <c r="Q50" s="102"/>
      <c r="R50" s="93"/>
      <c r="S50" s="100"/>
      <c r="T50" s="100"/>
      <c r="U50" s="100"/>
      <c r="V50" s="100"/>
      <c r="W50" s="126">
        <f t="shared" si="4"/>
        <v>0</v>
      </c>
      <c r="X50" s="127">
        <f t="shared" si="5"/>
        <v>0</v>
      </c>
    </row>
    <row r="51" spans="1:24" s="25" customFormat="1">
      <c r="A51" s="175"/>
      <c r="B51" s="184"/>
      <c r="C51" s="118"/>
      <c r="D51" s="26" t="s">
        <v>73</v>
      </c>
      <c r="E51" s="26" t="s">
        <v>160</v>
      </c>
      <c r="F51" s="159"/>
      <c r="G51" s="98">
        <v>100</v>
      </c>
      <c r="H51" s="101" t="s">
        <v>36</v>
      </c>
      <c r="I51" s="128" t="s">
        <v>67</v>
      </c>
      <c r="J51" s="104"/>
      <c r="K51" s="102"/>
      <c r="L51" s="104"/>
      <c r="M51" s="102"/>
      <c r="N51" s="104"/>
      <c r="O51" s="102"/>
      <c r="P51" s="102"/>
      <c r="Q51" s="102"/>
      <c r="R51" s="93"/>
      <c r="S51" s="100"/>
      <c r="T51" s="100"/>
      <c r="U51" s="100"/>
      <c r="V51" s="100"/>
      <c r="W51" s="126">
        <f t="shared" si="4"/>
        <v>0</v>
      </c>
      <c r="X51" s="127">
        <f t="shared" si="5"/>
        <v>0</v>
      </c>
    </row>
    <row r="52" spans="1:24" s="25" customFormat="1">
      <c r="A52" s="175"/>
      <c r="B52" s="184"/>
      <c r="C52" s="118"/>
      <c r="D52" s="26" t="s">
        <v>74</v>
      </c>
      <c r="E52" s="26" t="s">
        <v>161</v>
      </c>
      <c r="F52" s="159"/>
      <c r="G52" s="98">
        <v>100</v>
      </c>
      <c r="H52" s="101" t="s">
        <v>36</v>
      </c>
      <c r="I52" s="128" t="s">
        <v>67</v>
      </c>
      <c r="J52" s="104"/>
      <c r="K52" s="102"/>
      <c r="L52" s="104"/>
      <c r="M52" s="102"/>
      <c r="N52" s="104"/>
      <c r="O52" s="102"/>
      <c r="P52" s="102"/>
      <c r="Q52" s="102"/>
      <c r="R52" s="93"/>
      <c r="S52" s="100"/>
      <c r="T52" s="100"/>
      <c r="U52" s="100"/>
      <c r="V52" s="100"/>
      <c r="W52" s="126">
        <f t="shared" si="4"/>
        <v>0</v>
      </c>
      <c r="X52" s="127">
        <f t="shared" si="5"/>
        <v>0</v>
      </c>
    </row>
    <row r="53" spans="1:24" s="25" customFormat="1">
      <c r="A53" s="102"/>
      <c r="B53" s="119"/>
      <c r="C53" s="118"/>
      <c r="D53" s="26" t="s">
        <v>75</v>
      </c>
      <c r="E53" s="26" t="s">
        <v>117</v>
      </c>
      <c r="F53" s="159"/>
      <c r="G53" s="98">
        <v>100</v>
      </c>
      <c r="H53" s="101" t="s">
        <v>36</v>
      </c>
      <c r="I53" s="128" t="s">
        <v>67</v>
      </c>
      <c r="J53" s="104"/>
      <c r="K53" s="102"/>
      <c r="L53" s="104"/>
      <c r="M53" s="102"/>
      <c r="N53" s="104"/>
      <c r="O53" s="102"/>
      <c r="P53" s="102"/>
      <c r="Q53" s="102"/>
      <c r="R53" s="93"/>
      <c r="S53" s="100"/>
      <c r="T53" s="100"/>
      <c r="U53" s="100"/>
      <c r="V53" s="100"/>
      <c r="W53" s="126">
        <f t="shared" si="4"/>
        <v>0</v>
      </c>
      <c r="X53" s="127">
        <f t="shared" si="5"/>
        <v>0</v>
      </c>
    </row>
    <row r="54" spans="1:24" s="25" customFormat="1">
      <c r="A54" s="102"/>
      <c r="B54" s="119"/>
      <c r="C54" s="118"/>
      <c r="D54" s="26" t="s">
        <v>77</v>
      </c>
      <c r="E54" s="26" t="s">
        <v>175</v>
      </c>
      <c r="F54" s="159"/>
      <c r="G54" s="98">
        <v>100</v>
      </c>
      <c r="H54" s="101" t="s">
        <v>36</v>
      </c>
      <c r="I54" s="128" t="s">
        <v>67</v>
      </c>
      <c r="J54" s="104"/>
      <c r="K54" s="102"/>
      <c r="L54" s="104"/>
      <c r="M54" s="102"/>
      <c r="N54" s="104"/>
      <c r="O54" s="102"/>
      <c r="P54" s="102"/>
      <c r="Q54" s="102"/>
      <c r="R54" s="93"/>
      <c r="S54" s="100"/>
      <c r="T54" s="100"/>
      <c r="U54" s="100"/>
      <c r="V54" s="100"/>
      <c r="W54" s="126">
        <f t="shared" si="4"/>
        <v>0</v>
      </c>
      <c r="X54" s="127">
        <f t="shared" si="5"/>
        <v>0</v>
      </c>
    </row>
    <row r="55" spans="1:24" s="25" customFormat="1">
      <c r="A55" s="102"/>
      <c r="B55" s="119"/>
      <c r="C55" s="118"/>
      <c r="D55" s="26" t="s">
        <v>79</v>
      </c>
      <c r="E55" s="26" t="s">
        <v>175</v>
      </c>
      <c r="F55" s="159"/>
      <c r="G55" s="98">
        <v>100</v>
      </c>
      <c r="H55" s="101" t="s">
        <v>36</v>
      </c>
      <c r="I55" s="128" t="s">
        <v>67</v>
      </c>
      <c r="J55" s="104"/>
      <c r="K55" s="102"/>
      <c r="L55" s="104"/>
      <c r="M55" s="102"/>
      <c r="N55" s="104"/>
      <c r="O55" s="102"/>
      <c r="P55" s="102"/>
      <c r="Q55" s="102"/>
      <c r="R55" s="93"/>
      <c r="S55" s="100"/>
      <c r="T55" s="100"/>
      <c r="U55" s="100"/>
      <c r="V55" s="100"/>
      <c r="W55" s="126">
        <f t="shared" si="4"/>
        <v>0</v>
      </c>
      <c r="X55" s="127">
        <f t="shared" si="5"/>
        <v>0</v>
      </c>
    </row>
    <row r="56" spans="1:24" s="25" customFormat="1">
      <c r="A56" s="102"/>
      <c r="B56" s="174"/>
      <c r="C56" s="118"/>
      <c r="D56" s="26" t="s">
        <v>81</v>
      </c>
      <c r="E56" s="26" t="s">
        <v>82</v>
      </c>
      <c r="F56" s="159"/>
      <c r="G56" s="98">
        <v>100</v>
      </c>
      <c r="H56" s="101" t="s">
        <v>36</v>
      </c>
      <c r="I56" s="128" t="s">
        <v>67</v>
      </c>
      <c r="J56" s="104"/>
      <c r="K56" s="102"/>
      <c r="L56" s="104"/>
      <c r="M56" s="102"/>
      <c r="N56" s="104"/>
      <c r="O56" s="102"/>
      <c r="P56" s="102"/>
      <c r="Q56" s="102"/>
      <c r="R56" s="93"/>
      <c r="S56" s="100"/>
      <c r="T56" s="100"/>
      <c r="U56" s="100"/>
      <c r="V56" s="100"/>
      <c r="W56" s="126">
        <f t="shared" si="4"/>
        <v>0</v>
      </c>
      <c r="X56" s="127">
        <f t="shared" si="5"/>
        <v>0</v>
      </c>
    </row>
    <row r="57" spans="1:24" s="25" customFormat="1">
      <c r="A57" s="102"/>
      <c r="B57" s="174"/>
      <c r="C57" s="118"/>
      <c r="D57" s="26" t="s">
        <v>84</v>
      </c>
      <c r="E57" s="26" t="s">
        <v>213</v>
      </c>
      <c r="F57" s="159"/>
      <c r="G57" s="98">
        <v>100</v>
      </c>
      <c r="H57" s="101" t="s">
        <v>36</v>
      </c>
      <c r="I57" s="128" t="s">
        <v>67</v>
      </c>
      <c r="J57" s="104"/>
      <c r="K57" s="102"/>
      <c r="L57" s="104"/>
      <c r="M57" s="102"/>
      <c r="N57" s="104"/>
      <c r="O57" s="102"/>
      <c r="P57" s="102"/>
      <c r="Q57" s="102"/>
      <c r="R57" s="93"/>
      <c r="S57" s="100"/>
      <c r="T57" s="100"/>
      <c r="U57" s="100"/>
      <c r="V57" s="100"/>
      <c r="W57" s="126">
        <f t="shared" si="4"/>
        <v>0</v>
      </c>
      <c r="X57" s="127">
        <f t="shared" si="5"/>
        <v>0</v>
      </c>
    </row>
    <row r="58" spans="1:24" s="25" customFormat="1">
      <c r="A58" s="102"/>
      <c r="B58" s="174"/>
      <c r="C58" s="118"/>
      <c r="D58" s="26" t="s">
        <v>85</v>
      </c>
      <c r="E58" s="26" t="s">
        <v>214</v>
      </c>
      <c r="F58" s="159"/>
      <c r="G58" s="98">
        <v>100</v>
      </c>
      <c r="H58" s="101" t="s">
        <v>36</v>
      </c>
      <c r="I58" s="128" t="s">
        <v>67</v>
      </c>
      <c r="J58" s="104"/>
      <c r="K58" s="102"/>
      <c r="L58" s="104"/>
      <c r="M58" s="102"/>
      <c r="N58" s="104"/>
      <c r="O58" s="102"/>
      <c r="P58" s="102"/>
      <c r="Q58" s="102"/>
      <c r="R58" s="93"/>
      <c r="S58" s="100"/>
      <c r="T58" s="100"/>
      <c r="U58" s="100"/>
      <c r="V58" s="100"/>
      <c r="W58" s="126">
        <f t="shared" si="4"/>
        <v>0</v>
      </c>
      <c r="X58" s="127">
        <f t="shared" si="5"/>
        <v>0</v>
      </c>
    </row>
    <row r="59" spans="1:24" s="25" customFormat="1">
      <c r="A59" s="102"/>
      <c r="B59" s="174"/>
      <c r="C59" s="118"/>
      <c r="D59" s="26" t="s">
        <v>86</v>
      </c>
      <c r="E59" s="26" t="s">
        <v>215</v>
      </c>
      <c r="F59" s="159"/>
      <c r="G59" s="98">
        <v>100</v>
      </c>
      <c r="H59" s="101" t="s">
        <v>36</v>
      </c>
      <c r="I59" s="128" t="s">
        <v>67</v>
      </c>
      <c r="J59" s="104"/>
      <c r="K59" s="102"/>
      <c r="L59" s="104"/>
      <c r="M59" s="102"/>
      <c r="N59" s="104"/>
      <c r="O59" s="102"/>
      <c r="P59" s="102"/>
      <c r="Q59" s="102"/>
      <c r="R59" s="93"/>
      <c r="S59" s="100"/>
      <c r="T59" s="100"/>
      <c r="U59" s="100"/>
      <c r="V59" s="100"/>
      <c r="W59" s="126">
        <f t="shared" si="4"/>
        <v>0</v>
      </c>
      <c r="X59" s="127">
        <f t="shared" si="5"/>
        <v>0</v>
      </c>
    </row>
    <row r="60" spans="1:24" s="25" customFormat="1">
      <c r="A60" s="102"/>
      <c r="B60" s="174"/>
      <c r="C60" s="118"/>
      <c r="D60" s="26" t="s">
        <v>87</v>
      </c>
      <c r="E60" s="26" t="s">
        <v>88</v>
      </c>
      <c r="F60" s="159"/>
      <c r="G60" s="98">
        <v>100</v>
      </c>
      <c r="H60" s="101" t="s">
        <v>36</v>
      </c>
      <c r="I60" s="128" t="s">
        <v>67</v>
      </c>
      <c r="J60" s="104"/>
      <c r="K60" s="102"/>
      <c r="L60" s="104"/>
      <c r="M60" s="102"/>
      <c r="N60" s="104"/>
      <c r="O60" s="102"/>
      <c r="P60" s="102"/>
      <c r="Q60" s="102"/>
      <c r="R60" s="93"/>
      <c r="S60" s="100"/>
      <c r="T60" s="100"/>
      <c r="U60" s="100"/>
      <c r="V60" s="100"/>
      <c r="W60" s="126">
        <f t="shared" si="4"/>
        <v>0</v>
      </c>
      <c r="X60" s="127">
        <f t="shared" si="5"/>
        <v>0</v>
      </c>
    </row>
    <row r="61" spans="1:24" s="25" customFormat="1">
      <c r="A61" s="102"/>
      <c r="B61" s="174"/>
      <c r="C61" s="118"/>
      <c r="D61" s="26" t="s">
        <v>91</v>
      </c>
      <c r="E61" s="26" t="s">
        <v>92</v>
      </c>
      <c r="F61" s="159"/>
      <c r="G61" s="98">
        <v>100</v>
      </c>
      <c r="H61" s="101" t="s">
        <v>36</v>
      </c>
      <c r="I61" s="128" t="s">
        <v>67</v>
      </c>
      <c r="J61" s="104"/>
      <c r="K61" s="102"/>
      <c r="L61" s="104"/>
      <c r="M61" s="102"/>
      <c r="N61" s="104"/>
      <c r="O61" s="102"/>
      <c r="P61" s="102"/>
      <c r="Q61" s="102"/>
      <c r="R61" s="93"/>
      <c r="S61" s="100"/>
      <c r="T61" s="100"/>
      <c r="U61" s="100"/>
      <c r="V61" s="100"/>
      <c r="W61" s="126">
        <f t="shared" si="4"/>
        <v>0</v>
      </c>
      <c r="X61" s="127">
        <f t="shared" si="5"/>
        <v>0</v>
      </c>
    </row>
    <row r="62" spans="1:24" s="25" customFormat="1">
      <c r="A62" s="102"/>
      <c r="B62" s="174"/>
      <c r="C62" s="118"/>
      <c r="D62" s="26" t="s">
        <v>89</v>
      </c>
      <c r="E62" s="26" t="s">
        <v>90</v>
      </c>
      <c r="F62" s="159"/>
      <c r="G62" s="98">
        <v>100</v>
      </c>
      <c r="H62" s="101" t="s">
        <v>36</v>
      </c>
      <c r="I62" s="128" t="s">
        <v>67</v>
      </c>
      <c r="J62" s="104"/>
      <c r="K62" s="102"/>
      <c r="L62" s="104"/>
      <c r="M62" s="102"/>
      <c r="N62" s="104"/>
      <c r="O62" s="102"/>
      <c r="P62" s="102"/>
      <c r="Q62" s="102"/>
      <c r="R62" s="93"/>
      <c r="S62" s="100"/>
      <c r="T62" s="100"/>
      <c r="U62" s="100"/>
      <c r="V62" s="100"/>
      <c r="W62" s="126">
        <f t="shared" si="4"/>
        <v>0</v>
      </c>
      <c r="X62" s="127">
        <f t="shared" si="5"/>
        <v>0</v>
      </c>
    </row>
    <row r="63" spans="1:24" s="25" customFormat="1" ht="38.4">
      <c r="A63" s="102"/>
      <c r="B63" s="174"/>
      <c r="C63" s="118"/>
      <c r="D63" s="26" t="s">
        <v>93</v>
      </c>
      <c r="E63" s="26" t="s">
        <v>122</v>
      </c>
      <c r="F63" s="159"/>
      <c r="G63" s="98">
        <v>100</v>
      </c>
      <c r="H63" s="101" t="s">
        <v>36</v>
      </c>
      <c r="I63" s="128" t="s">
        <v>67</v>
      </c>
      <c r="J63" s="104"/>
      <c r="K63" s="102"/>
      <c r="L63" s="104"/>
      <c r="M63" s="102"/>
      <c r="N63" s="104"/>
      <c r="O63" s="102"/>
      <c r="P63" s="102"/>
      <c r="Q63" s="102"/>
      <c r="R63" s="93"/>
      <c r="S63" s="100"/>
      <c r="T63" s="100"/>
      <c r="U63" s="100"/>
      <c r="V63" s="100"/>
      <c r="W63" s="126">
        <f t="shared" si="4"/>
        <v>0</v>
      </c>
      <c r="X63" s="127">
        <f t="shared" si="5"/>
        <v>0</v>
      </c>
    </row>
    <row r="64" spans="1:24" s="25" customFormat="1" ht="33" customHeight="1">
      <c r="A64" s="102"/>
      <c r="B64" s="174"/>
      <c r="C64" s="118"/>
      <c r="D64" s="26" t="s">
        <v>94</v>
      </c>
      <c r="E64" s="26" t="s">
        <v>95</v>
      </c>
      <c r="F64" s="159"/>
      <c r="G64" s="98">
        <v>100</v>
      </c>
      <c r="H64" s="101" t="s">
        <v>36</v>
      </c>
      <c r="I64" s="128" t="s">
        <v>67</v>
      </c>
      <c r="J64" s="104"/>
      <c r="K64" s="102"/>
      <c r="L64" s="104"/>
      <c r="M64" s="102"/>
      <c r="N64" s="104"/>
      <c r="O64" s="102"/>
      <c r="P64" s="102"/>
      <c r="Q64" s="102"/>
      <c r="R64" s="93"/>
      <c r="S64" s="100"/>
      <c r="T64" s="100"/>
      <c r="U64" s="100"/>
      <c r="V64" s="100"/>
      <c r="W64" s="126">
        <f t="shared" si="4"/>
        <v>0</v>
      </c>
      <c r="X64" s="127">
        <f t="shared" si="5"/>
        <v>0</v>
      </c>
    </row>
    <row r="65" spans="1:24" s="25" customFormat="1" ht="36.75" customHeight="1" thickBot="1">
      <c r="A65" s="105"/>
      <c r="B65" s="106"/>
      <c r="C65" s="106"/>
      <c r="D65" s="163"/>
      <c r="E65" s="163" t="s">
        <v>96</v>
      </c>
      <c r="F65" s="158"/>
      <c r="G65" s="108">
        <v>100</v>
      </c>
      <c r="H65" s="107" t="s">
        <v>36</v>
      </c>
      <c r="I65" s="156" t="s">
        <v>67</v>
      </c>
      <c r="J65" s="109"/>
      <c r="K65" s="105"/>
      <c r="L65" s="109"/>
      <c r="M65" s="105"/>
      <c r="N65" s="109"/>
      <c r="O65" s="105"/>
      <c r="P65" s="105"/>
      <c r="Q65" s="105"/>
      <c r="R65" s="110"/>
      <c r="S65" s="111">
        <f t="shared" si="15"/>
        <v>0</v>
      </c>
      <c r="T65" s="111">
        <f t="shared" si="16"/>
        <v>0</v>
      </c>
      <c r="U65" s="111">
        <f t="shared" si="17"/>
        <v>0</v>
      </c>
      <c r="V65" s="111">
        <f t="shared" ref="V65" si="21">G65*P65</f>
        <v>0</v>
      </c>
      <c r="W65" s="126">
        <f t="shared" si="4"/>
        <v>0</v>
      </c>
      <c r="X65" s="127">
        <f t="shared" si="5"/>
        <v>0</v>
      </c>
    </row>
    <row r="66" spans="1:24" s="25" customFormat="1">
      <c r="A66" s="87"/>
      <c r="B66" s="203" t="s">
        <v>195</v>
      </c>
      <c r="C66" s="88"/>
      <c r="D66" s="164"/>
      <c r="E66" s="164" t="s">
        <v>99</v>
      </c>
      <c r="F66" s="159">
        <v>5</v>
      </c>
      <c r="G66" s="102">
        <v>100</v>
      </c>
      <c r="H66" s="101" t="s">
        <v>36</v>
      </c>
      <c r="I66" s="152" t="s">
        <v>67</v>
      </c>
      <c r="J66" s="92"/>
      <c r="K66" s="87"/>
      <c r="L66" s="92"/>
      <c r="M66" s="87"/>
      <c r="N66" s="92"/>
      <c r="O66" s="87"/>
      <c r="P66" s="87"/>
      <c r="Q66" s="87"/>
      <c r="R66" s="93"/>
      <c r="S66" s="103">
        <f t="shared" ref="S66:S88" si="22">G66*J66</f>
        <v>0</v>
      </c>
      <c r="T66" s="103">
        <f t="shared" ref="T66:T88" si="23">G66*L66</f>
        <v>0</v>
      </c>
      <c r="U66" s="103">
        <f t="shared" ref="U66:U88" si="24">G66*N66</f>
        <v>0</v>
      </c>
      <c r="V66" s="104">
        <f t="shared" ref="V66:V88" si="25">G66*P66</f>
        <v>0</v>
      </c>
      <c r="W66" s="126">
        <f t="shared" si="4"/>
        <v>0</v>
      </c>
      <c r="X66" s="127">
        <f t="shared" si="5"/>
        <v>0</v>
      </c>
    </row>
    <row r="67" spans="1:24" s="25" customFormat="1">
      <c r="A67" s="160"/>
      <c r="B67" s="203" t="s">
        <v>200</v>
      </c>
      <c r="C67" s="80"/>
      <c r="D67" s="26" t="s">
        <v>100</v>
      </c>
      <c r="E67" s="26" t="s">
        <v>216</v>
      </c>
      <c r="F67" s="157"/>
      <c r="G67" s="98">
        <v>100</v>
      </c>
      <c r="H67" s="101" t="s">
        <v>36</v>
      </c>
      <c r="I67" s="152" t="s">
        <v>67</v>
      </c>
      <c r="J67" s="71"/>
      <c r="K67" s="69"/>
      <c r="L67" s="71"/>
      <c r="M67" s="69"/>
      <c r="N67" s="71"/>
      <c r="O67" s="69"/>
      <c r="P67" s="69"/>
      <c r="Q67" s="69"/>
      <c r="R67" s="46"/>
      <c r="S67" s="99">
        <f t="shared" si="22"/>
        <v>0</v>
      </c>
      <c r="T67" s="99">
        <f t="shared" si="23"/>
        <v>0</v>
      </c>
      <c r="U67" s="99">
        <f t="shared" si="24"/>
        <v>0</v>
      </c>
      <c r="V67" s="100">
        <f t="shared" si="25"/>
        <v>0</v>
      </c>
      <c r="W67" s="126">
        <f t="shared" si="4"/>
        <v>0</v>
      </c>
      <c r="X67" s="127">
        <f t="shared" si="5"/>
        <v>0</v>
      </c>
    </row>
    <row r="68" spans="1:24" s="25" customFormat="1">
      <c r="A68" s="160"/>
      <c r="B68" s="203" t="s">
        <v>199</v>
      </c>
      <c r="C68" s="80"/>
      <c r="D68" s="26" t="s">
        <v>101</v>
      </c>
      <c r="E68" s="26" t="s">
        <v>162</v>
      </c>
      <c r="F68" s="157"/>
      <c r="G68" s="98">
        <v>100</v>
      </c>
      <c r="H68" s="101" t="s">
        <v>36</v>
      </c>
      <c r="I68" s="152" t="s">
        <v>67</v>
      </c>
      <c r="J68" s="71"/>
      <c r="K68" s="69"/>
      <c r="L68" s="71"/>
      <c r="M68" s="69"/>
      <c r="N68" s="71"/>
      <c r="O68" s="69"/>
      <c r="P68" s="69"/>
      <c r="Q68" s="69"/>
      <c r="R68" s="46"/>
      <c r="S68" s="99">
        <f t="shared" si="22"/>
        <v>0</v>
      </c>
      <c r="T68" s="99">
        <f t="shared" si="23"/>
        <v>0</v>
      </c>
      <c r="U68" s="99">
        <f t="shared" si="24"/>
        <v>0</v>
      </c>
      <c r="V68" s="100">
        <f t="shared" si="25"/>
        <v>0</v>
      </c>
      <c r="W68" s="126">
        <f t="shared" si="4"/>
        <v>0</v>
      </c>
      <c r="X68" s="127">
        <f t="shared" si="5"/>
        <v>0</v>
      </c>
    </row>
    <row r="69" spans="1:24" s="25" customFormat="1">
      <c r="A69" s="160"/>
      <c r="C69" s="80"/>
      <c r="D69" s="26" t="s">
        <v>102</v>
      </c>
      <c r="E69" s="26" t="s">
        <v>163</v>
      </c>
      <c r="F69" s="157"/>
      <c r="G69" s="98">
        <v>100</v>
      </c>
      <c r="H69" s="101" t="s">
        <v>36</v>
      </c>
      <c r="I69" s="152" t="s">
        <v>67</v>
      </c>
      <c r="J69" s="71"/>
      <c r="K69" s="69"/>
      <c r="L69" s="71"/>
      <c r="M69" s="69"/>
      <c r="N69" s="71"/>
      <c r="O69" s="69"/>
      <c r="P69" s="69"/>
      <c r="Q69" s="69"/>
      <c r="R69" s="46"/>
      <c r="S69" s="99">
        <f t="shared" si="22"/>
        <v>0</v>
      </c>
      <c r="T69" s="99">
        <f t="shared" si="23"/>
        <v>0</v>
      </c>
      <c r="U69" s="99">
        <f t="shared" si="24"/>
        <v>0</v>
      </c>
      <c r="V69" s="100">
        <f t="shared" si="25"/>
        <v>0</v>
      </c>
      <c r="W69" s="126">
        <f t="shared" si="4"/>
        <v>0</v>
      </c>
      <c r="X69" s="127">
        <f t="shared" si="5"/>
        <v>0</v>
      </c>
    </row>
    <row r="70" spans="1:24" s="25" customFormat="1">
      <c r="A70" s="69"/>
      <c r="B70" s="80"/>
      <c r="C70" s="80"/>
      <c r="D70" s="26" t="s">
        <v>103</v>
      </c>
      <c r="E70" s="26" t="s">
        <v>217</v>
      </c>
      <c r="F70" s="157"/>
      <c r="G70" s="98">
        <v>100</v>
      </c>
      <c r="H70" s="101" t="s">
        <v>36</v>
      </c>
      <c r="I70" s="152" t="s">
        <v>67</v>
      </c>
      <c r="J70" s="71"/>
      <c r="K70" s="69"/>
      <c r="L70" s="71"/>
      <c r="M70" s="69"/>
      <c r="N70" s="71"/>
      <c r="O70" s="69"/>
      <c r="P70" s="69"/>
      <c r="Q70" s="69"/>
      <c r="R70" s="46"/>
      <c r="S70" s="99">
        <f t="shared" si="22"/>
        <v>0</v>
      </c>
      <c r="T70" s="99">
        <f t="shared" si="23"/>
        <v>0</v>
      </c>
      <c r="U70" s="99">
        <f t="shared" si="24"/>
        <v>0</v>
      </c>
      <c r="V70" s="100">
        <f t="shared" si="25"/>
        <v>0</v>
      </c>
      <c r="W70" s="126">
        <f t="shared" si="4"/>
        <v>0</v>
      </c>
      <c r="X70" s="127">
        <f t="shared" si="5"/>
        <v>0</v>
      </c>
    </row>
    <row r="71" spans="1:24" s="25" customFormat="1" ht="57.6">
      <c r="A71" s="69"/>
      <c r="B71" s="80"/>
      <c r="C71" s="80"/>
      <c r="D71" s="26" t="s">
        <v>104</v>
      </c>
      <c r="E71" s="26" t="s">
        <v>218</v>
      </c>
      <c r="F71" s="157"/>
      <c r="G71" s="98">
        <v>100</v>
      </c>
      <c r="H71" s="101" t="s">
        <v>36</v>
      </c>
      <c r="I71" s="152" t="s">
        <v>67</v>
      </c>
      <c r="J71" s="71"/>
      <c r="K71" s="69"/>
      <c r="L71" s="71"/>
      <c r="M71" s="69"/>
      <c r="N71" s="71"/>
      <c r="O71" s="69"/>
      <c r="P71" s="69"/>
      <c r="Q71" s="69"/>
      <c r="R71" s="46"/>
      <c r="S71" s="99">
        <f t="shared" si="22"/>
        <v>0</v>
      </c>
      <c r="T71" s="99">
        <f t="shared" si="23"/>
        <v>0</v>
      </c>
      <c r="U71" s="99">
        <f t="shared" si="24"/>
        <v>0</v>
      </c>
      <c r="V71" s="100">
        <f t="shared" si="25"/>
        <v>0</v>
      </c>
      <c r="W71" s="126">
        <f t="shared" si="4"/>
        <v>0</v>
      </c>
      <c r="X71" s="127">
        <f t="shared" si="5"/>
        <v>0</v>
      </c>
    </row>
    <row r="72" spans="1:24" s="25" customFormat="1">
      <c r="A72" s="69"/>
      <c r="B72" s="80"/>
      <c r="C72" s="80"/>
      <c r="D72" s="26" t="s">
        <v>105</v>
      </c>
      <c r="E72" s="26" t="s">
        <v>171</v>
      </c>
      <c r="F72" s="157"/>
      <c r="G72" s="98">
        <v>100</v>
      </c>
      <c r="H72" s="101" t="s">
        <v>36</v>
      </c>
      <c r="I72" s="152" t="s">
        <v>67</v>
      </c>
      <c r="J72" s="71"/>
      <c r="K72" s="69"/>
      <c r="L72" s="71"/>
      <c r="M72" s="69"/>
      <c r="N72" s="71"/>
      <c r="O72" s="69"/>
      <c r="P72" s="69"/>
      <c r="Q72" s="69"/>
      <c r="R72" s="46"/>
      <c r="S72" s="99">
        <f t="shared" si="22"/>
        <v>0</v>
      </c>
      <c r="T72" s="99">
        <f t="shared" si="23"/>
        <v>0</v>
      </c>
      <c r="U72" s="99">
        <f t="shared" si="24"/>
        <v>0</v>
      </c>
      <c r="V72" s="100">
        <f t="shared" si="25"/>
        <v>0</v>
      </c>
      <c r="W72" s="126">
        <f t="shared" si="4"/>
        <v>0</v>
      </c>
      <c r="X72" s="127">
        <f t="shared" si="5"/>
        <v>0</v>
      </c>
    </row>
    <row r="73" spans="1:24" s="25" customFormat="1" ht="38.4">
      <c r="A73" s="69"/>
      <c r="B73" s="80"/>
      <c r="C73" s="80"/>
      <c r="D73" s="26" t="s">
        <v>106</v>
      </c>
      <c r="E73" s="26" t="s">
        <v>219</v>
      </c>
      <c r="F73" s="157"/>
      <c r="G73" s="98">
        <v>100</v>
      </c>
      <c r="H73" s="101" t="s">
        <v>36</v>
      </c>
      <c r="I73" s="152" t="s">
        <v>67</v>
      </c>
      <c r="J73" s="71"/>
      <c r="K73" s="69"/>
      <c r="L73" s="71"/>
      <c r="M73" s="69"/>
      <c r="N73" s="71"/>
      <c r="O73" s="69"/>
      <c r="P73" s="69"/>
      <c r="Q73" s="69"/>
      <c r="R73" s="46"/>
      <c r="S73" s="99">
        <f t="shared" si="22"/>
        <v>0</v>
      </c>
      <c r="T73" s="99">
        <f t="shared" si="23"/>
        <v>0</v>
      </c>
      <c r="U73" s="99">
        <f t="shared" si="24"/>
        <v>0</v>
      </c>
      <c r="V73" s="100">
        <f t="shared" si="25"/>
        <v>0</v>
      </c>
      <c r="W73" s="126">
        <f t="shared" si="4"/>
        <v>0</v>
      </c>
      <c r="X73" s="127">
        <f t="shared" si="5"/>
        <v>0</v>
      </c>
    </row>
    <row r="74" spans="1:24" s="25" customFormat="1">
      <c r="A74" s="151"/>
      <c r="B74" s="80"/>
      <c r="C74" s="80"/>
      <c r="D74" s="26" t="s">
        <v>107</v>
      </c>
      <c r="E74" s="26" t="s">
        <v>217</v>
      </c>
      <c r="F74" s="157"/>
      <c r="G74" s="98">
        <v>100</v>
      </c>
      <c r="H74" s="101" t="s">
        <v>36</v>
      </c>
      <c r="I74" s="152" t="s">
        <v>67</v>
      </c>
      <c r="J74" s="71"/>
      <c r="K74" s="69"/>
      <c r="L74" s="71"/>
      <c r="M74" s="69"/>
      <c r="N74" s="71"/>
      <c r="O74" s="69"/>
      <c r="P74" s="69"/>
      <c r="Q74" s="69"/>
      <c r="R74" s="46"/>
      <c r="S74" s="99">
        <f t="shared" si="22"/>
        <v>0</v>
      </c>
      <c r="T74" s="99">
        <f t="shared" si="23"/>
        <v>0</v>
      </c>
      <c r="U74" s="99">
        <f t="shared" si="24"/>
        <v>0</v>
      </c>
      <c r="V74" s="100">
        <f t="shared" si="25"/>
        <v>0</v>
      </c>
      <c r="W74" s="126">
        <f t="shared" si="4"/>
        <v>0</v>
      </c>
      <c r="X74" s="127">
        <f t="shared" si="5"/>
        <v>0</v>
      </c>
    </row>
    <row r="75" spans="1:24" s="25" customFormat="1">
      <c r="A75" s="151"/>
      <c r="B75" s="80"/>
      <c r="C75" s="80"/>
      <c r="D75" s="26" t="s">
        <v>108</v>
      </c>
      <c r="E75" s="26" t="s">
        <v>169</v>
      </c>
      <c r="F75" s="157"/>
      <c r="G75" s="98">
        <v>100</v>
      </c>
      <c r="H75" s="101" t="s">
        <v>36</v>
      </c>
      <c r="I75" s="152" t="s">
        <v>67</v>
      </c>
      <c r="J75" s="71"/>
      <c r="K75" s="69"/>
      <c r="L75" s="71"/>
      <c r="M75" s="69"/>
      <c r="N75" s="71"/>
      <c r="O75" s="69"/>
      <c r="P75" s="69"/>
      <c r="Q75" s="69"/>
      <c r="R75" s="46"/>
      <c r="S75" s="99">
        <f t="shared" si="22"/>
        <v>0</v>
      </c>
      <c r="T75" s="99">
        <f t="shared" si="23"/>
        <v>0</v>
      </c>
      <c r="U75" s="99">
        <f t="shared" si="24"/>
        <v>0</v>
      </c>
      <c r="V75" s="100">
        <f t="shared" si="25"/>
        <v>0</v>
      </c>
      <c r="W75" s="126">
        <f t="shared" si="4"/>
        <v>0</v>
      </c>
      <c r="X75" s="127">
        <f t="shared" si="5"/>
        <v>0</v>
      </c>
    </row>
    <row r="76" spans="1:24" s="25" customFormat="1">
      <c r="A76" s="69"/>
      <c r="B76" s="80"/>
      <c r="C76" s="80"/>
      <c r="D76" s="26" t="s">
        <v>109</v>
      </c>
      <c r="E76" s="26" t="s">
        <v>169</v>
      </c>
      <c r="F76" s="157"/>
      <c r="G76" s="98">
        <v>100</v>
      </c>
      <c r="H76" s="101" t="s">
        <v>36</v>
      </c>
      <c r="I76" s="152" t="s">
        <v>67</v>
      </c>
      <c r="J76" s="71"/>
      <c r="K76" s="69"/>
      <c r="L76" s="71"/>
      <c r="M76" s="69"/>
      <c r="N76" s="71"/>
      <c r="O76" s="69"/>
      <c r="P76" s="69"/>
      <c r="Q76" s="69"/>
      <c r="R76" s="46"/>
      <c r="S76" s="99">
        <f t="shared" si="22"/>
        <v>0</v>
      </c>
      <c r="T76" s="99">
        <f t="shared" si="23"/>
        <v>0</v>
      </c>
      <c r="U76" s="99">
        <f t="shared" si="24"/>
        <v>0</v>
      </c>
      <c r="V76" s="100">
        <f t="shared" si="25"/>
        <v>0</v>
      </c>
      <c r="W76" s="126">
        <f t="shared" ref="W76:W139" si="26">MAX(J76,L76,N76,P76)</f>
        <v>0</v>
      </c>
      <c r="X76" s="127">
        <f t="shared" ref="X76:X139" si="27">W76*G76</f>
        <v>0</v>
      </c>
    </row>
    <row r="77" spans="1:24" s="25" customFormat="1">
      <c r="A77" s="69"/>
      <c r="B77" s="80"/>
      <c r="C77" s="80"/>
      <c r="D77" s="26" t="s">
        <v>110</v>
      </c>
      <c r="E77" s="26" t="s">
        <v>170</v>
      </c>
      <c r="F77" s="157"/>
      <c r="G77" s="98">
        <v>100</v>
      </c>
      <c r="H77" s="101" t="s">
        <v>36</v>
      </c>
      <c r="I77" s="152" t="s">
        <v>67</v>
      </c>
      <c r="J77" s="71"/>
      <c r="K77" s="69"/>
      <c r="L77" s="71"/>
      <c r="M77" s="69"/>
      <c r="N77" s="71"/>
      <c r="O77" s="69"/>
      <c r="P77" s="69"/>
      <c r="Q77" s="69"/>
      <c r="R77" s="46"/>
      <c r="S77" s="99">
        <f t="shared" si="22"/>
        <v>0</v>
      </c>
      <c r="T77" s="99">
        <f t="shared" si="23"/>
        <v>0</v>
      </c>
      <c r="U77" s="99">
        <f t="shared" si="24"/>
        <v>0</v>
      </c>
      <c r="V77" s="100">
        <f t="shared" si="25"/>
        <v>0</v>
      </c>
      <c r="W77" s="126">
        <f t="shared" si="26"/>
        <v>0</v>
      </c>
      <c r="X77" s="127">
        <f t="shared" si="27"/>
        <v>0</v>
      </c>
    </row>
    <row r="78" spans="1:24" s="25" customFormat="1">
      <c r="A78" s="69"/>
      <c r="B78" s="80"/>
      <c r="C78" s="80"/>
      <c r="D78" s="26" t="s">
        <v>111</v>
      </c>
      <c r="E78" s="26" t="s">
        <v>164</v>
      </c>
      <c r="F78" s="157"/>
      <c r="G78" s="98">
        <v>100</v>
      </c>
      <c r="H78" s="101" t="s">
        <v>36</v>
      </c>
      <c r="I78" s="152" t="s">
        <v>67</v>
      </c>
      <c r="J78" s="71"/>
      <c r="K78" s="69"/>
      <c r="L78" s="71"/>
      <c r="M78" s="69"/>
      <c r="N78" s="71"/>
      <c r="O78" s="69"/>
      <c r="P78" s="69"/>
      <c r="Q78" s="69"/>
      <c r="R78" s="46"/>
      <c r="S78" s="99">
        <f t="shared" si="22"/>
        <v>0</v>
      </c>
      <c r="T78" s="99">
        <f t="shared" si="23"/>
        <v>0</v>
      </c>
      <c r="U78" s="99">
        <f t="shared" si="24"/>
        <v>0</v>
      </c>
      <c r="V78" s="100">
        <f t="shared" si="25"/>
        <v>0</v>
      </c>
      <c r="W78" s="126">
        <f t="shared" si="26"/>
        <v>0</v>
      </c>
      <c r="X78" s="127">
        <f t="shared" si="27"/>
        <v>0</v>
      </c>
    </row>
    <row r="79" spans="1:24" s="25" customFormat="1">
      <c r="A79" s="69"/>
      <c r="B79" s="80"/>
      <c r="C79" s="80"/>
      <c r="D79" s="26" t="s">
        <v>112</v>
      </c>
      <c r="E79" s="26" t="s">
        <v>165</v>
      </c>
      <c r="F79" s="157"/>
      <c r="G79" s="98">
        <v>100</v>
      </c>
      <c r="H79" s="101" t="s">
        <v>36</v>
      </c>
      <c r="I79" s="152" t="s">
        <v>67</v>
      </c>
      <c r="J79" s="71"/>
      <c r="K79" s="69"/>
      <c r="L79" s="71"/>
      <c r="M79" s="69"/>
      <c r="N79" s="71"/>
      <c r="O79" s="69"/>
      <c r="P79" s="69"/>
      <c r="Q79" s="69"/>
      <c r="R79" s="46"/>
      <c r="S79" s="99">
        <f t="shared" si="22"/>
        <v>0</v>
      </c>
      <c r="T79" s="99">
        <f t="shared" si="23"/>
        <v>0</v>
      </c>
      <c r="U79" s="99">
        <f t="shared" si="24"/>
        <v>0</v>
      </c>
      <c r="V79" s="100">
        <f t="shared" si="25"/>
        <v>0</v>
      </c>
      <c r="W79" s="126">
        <f t="shared" si="26"/>
        <v>0</v>
      </c>
      <c r="X79" s="127">
        <f t="shared" si="27"/>
        <v>0</v>
      </c>
    </row>
    <row r="80" spans="1:24" s="25" customFormat="1">
      <c r="A80" s="69"/>
      <c r="B80" s="80"/>
      <c r="C80" s="80"/>
      <c r="D80" s="26" t="s">
        <v>113</v>
      </c>
      <c r="E80" s="26" t="s">
        <v>166</v>
      </c>
      <c r="F80" s="157"/>
      <c r="G80" s="98">
        <v>100</v>
      </c>
      <c r="H80" s="101" t="s">
        <v>36</v>
      </c>
      <c r="I80" s="152" t="s">
        <v>67</v>
      </c>
      <c r="J80" s="71"/>
      <c r="K80" s="69"/>
      <c r="L80" s="71"/>
      <c r="M80" s="69"/>
      <c r="N80" s="71"/>
      <c r="O80" s="69"/>
      <c r="P80" s="69"/>
      <c r="Q80" s="69"/>
      <c r="R80" s="46"/>
      <c r="S80" s="99">
        <f t="shared" si="22"/>
        <v>0</v>
      </c>
      <c r="T80" s="99">
        <f t="shared" si="23"/>
        <v>0</v>
      </c>
      <c r="U80" s="99">
        <f t="shared" si="24"/>
        <v>0</v>
      </c>
      <c r="V80" s="100">
        <f t="shared" si="25"/>
        <v>0</v>
      </c>
      <c r="W80" s="126">
        <f t="shared" si="26"/>
        <v>0</v>
      </c>
      <c r="X80" s="127">
        <f t="shared" si="27"/>
        <v>0</v>
      </c>
    </row>
    <row r="81" spans="1:24" s="25" customFormat="1">
      <c r="A81" s="69"/>
      <c r="B81" s="80"/>
      <c r="C81" s="80"/>
      <c r="D81" s="26" t="s">
        <v>114</v>
      </c>
      <c r="E81" s="26" t="s">
        <v>167</v>
      </c>
      <c r="F81" s="157"/>
      <c r="G81" s="98">
        <v>100</v>
      </c>
      <c r="H81" s="101" t="s">
        <v>36</v>
      </c>
      <c r="I81" s="152" t="s">
        <v>67</v>
      </c>
      <c r="J81" s="71"/>
      <c r="K81" s="69"/>
      <c r="L81" s="71"/>
      <c r="M81" s="69"/>
      <c r="N81" s="71"/>
      <c r="O81" s="69"/>
      <c r="P81" s="69"/>
      <c r="Q81" s="69"/>
      <c r="R81" s="46"/>
      <c r="S81" s="99">
        <f t="shared" si="22"/>
        <v>0</v>
      </c>
      <c r="T81" s="99">
        <f t="shared" si="23"/>
        <v>0</v>
      </c>
      <c r="U81" s="99">
        <f t="shared" si="24"/>
        <v>0</v>
      </c>
      <c r="V81" s="100">
        <f t="shared" si="25"/>
        <v>0</v>
      </c>
      <c r="W81" s="126">
        <f t="shared" si="26"/>
        <v>0</v>
      </c>
      <c r="X81" s="127">
        <f t="shared" si="27"/>
        <v>0</v>
      </c>
    </row>
    <row r="82" spans="1:24" s="25" customFormat="1">
      <c r="A82" s="69"/>
      <c r="B82" s="80"/>
      <c r="C82" s="80"/>
      <c r="D82" s="26" t="s">
        <v>115</v>
      </c>
      <c r="E82" s="26" t="s">
        <v>168</v>
      </c>
      <c r="F82" s="157"/>
      <c r="G82" s="98">
        <v>100</v>
      </c>
      <c r="H82" s="101" t="s">
        <v>36</v>
      </c>
      <c r="I82" s="152" t="s">
        <v>67</v>
      </c>
      <c r="J82" s="71"/>
      <c r="K82" s="69"/>
      <c r="L82" s="71"/>
      <c r="M82" s="69"/>
      <c r="N82" s="71"/>
      <c r="O82" s="69"/>
      <c r="P82" s="69"/>
      <c r="Q82" s="69"/>
      <c r="R82" s="46"/>
      <c r="S82" s="99">
        <f t="shared" si="22"/>
        <v>0</v>
      </c>
      <c r="T82" s="99">
        <f t="shared" si="23"/>
        <v>0</v>
      </c>
      <c r="U82" s="99">
        <f t="shared" si="24"/>
        <v>0</v>
      </c>
      <c r="V82" s="100">
        <f t="shared" si="25"/>
        <v>0</v>
      </c>
      <c r="W82" s="126">
        <f t="shared" si="26"/>
        <v>0</v>
      </c>
      <c r="X82" s="127">
        <f t="shared" si="27"/>
        <v>0</v>
      </c>
    </row>
    <row r="83" spans="1:24" s="25" customFormat="1">
      <c r="A83" s="69"/>
      <c r="B83" s="80"/>
      <c r="C83" s="80"/>
      <c r="D83" s="26" t="s">
        <v>116</v>
      </c>
      <c r="E83" s="26" t="s">
        <v>169</v>
      </c>
      <c r="F83" s="157"/>
      <c r="G83" s="98">
        <v>100</v>
      </c>
      <c r="H83" s="101" t="s">
        <v>36</v>
      </c>
      <c r="I83" s="152" t="s">
        <v>67</v>
      </c>
      <c r="J83" s="71"/>
      <c r="K83" s="69"/>
      <c r="L83" s="71"/>
      <c r="M83" s="69"/>
      <c r="N83" s="71"/>
      <c r="O83" s="69"/>
      <c r="P83" s="69"/>
      <c r="Q83" s="69"/>
      <c r="R83" s="46"/>
      <c r="S83" s="99">
        <f t="shared" si="22"/>
        <v>0</v>
      </c>
      <c r="T83" s="99">
        <f t="shared" si="23"/>
        <v>0</v>
      </c>
      <c r="U83" s="99">
        <f t="shared" si="24"/>
        <v>0</v>
      </c>
      <c r="V83" s="100">
        <f t="shared" si="25"/>
        <v>0</v>
      </c>
      <c r="W83" s="126">
        <f t="shared" si="26"/>
        <v>0</v>
      </c>
      <c r="X83" s="127">
        <f t="shared" si="27"/>
        <v>0</v>
      </c>
    </row>
    <row r="84" spans="1:24" s="25" customFormat="1">
      <c r="A84" s="69"/>
      <c r="B84" s="80"/>
      <c r="C84" s="80"/>
      <c r="D84" s="26" t="s">
        <v>91</v>
      </c>
      <c r="E84" s="26" t="s">
        <v>92</v>
      </c>
      <c r="F84" s="157"/>
      <c r="G84" s="98">
        <v>100</v>
      </c>
      <c r="H84" s="101" t="s">
        <v>36</v>
      </c>
      <c r="I84" s="152" t="s">
        <v>67</v>
      </c>
      <c r="J84" s="71"/>
      <c r="K84" s="69"/>
      <c r="L84" s="71"/>
      <c r="M84" s="69"/>
      <c r="N84" s="71"/>
      <c r="O84" s="69"/>
      <c r="P84" s="69"/>
      <c r="Q84" s="69"/>
      <c r="R84" s="46"/>
      <c r="S84" s="99">
        <f t="shared" si="22"/>
        <v>0</v>
      </c>
      <c r="T84" s="99">
        <f t="shared" si="23"/>
        <v>0</v>
      </c>
      <c r="U84" s="99">
        <f t="shared" si="24"/>
        <v>0</v>
      </c>
      <c r="V84" s="100">
        <f t="shared" si="25"/>
        <v>0</v>
      </c>
      <c r="W84" s="126">
        <f t="shared" si="26"/>
        <v>0</v>
      </c>
      <c r="X84" s="127">
        <f t="shared" si="27"/>
        <v>0</v>
      </c>
    </row>
    <row r="85" spans="1:24" s="25" customFormat="1">
      <c r="A85" s="69"/>
      <c r="B85" s="80"/>
      <c r="C85" s="80"/>
      <c r="D85" s="26" t="s">
        <v>89</v>
      </c>
      <c r="E85" s="26" t="s">
        <v>90</v>
      </c>
      <c r="F85" s="157"/>
      <c r="G85" s="98">
        <v>100</v>
      </c>
      <c r="H85" s="101" t="s">
        <v>36</v>
      </c>
      <c r="I85" s="152" t="s">
        <v>67</v>
      </c>
      <c r="J85" s="71"/>
      <c r="K85" s="69"/>
      <c r="L85" s="71"/>
      <c r="M85" s="69"/>
      <c r="N85" s="71"/>
      <c r="O85" s="69"/>
      <c r="P85" s="69"/>
      <c r="Q85" s="69"/>
      <c r="R85" s="46"/>
      <c r="S85" s="99">
        <f t="shared" si="22"/>
        <v>0</v>
      </c>
      <c r="T85" s="99">
        <f t="shared" si="23"/>
        <v>0</v>
      </c>
      <c r="U85" s="99">
        <f t="shared" si="24"/>
        <v>0</v>
      </c>
      <c r="V85" s="100">
        <f t="shared" si="25"/>
        <v>0</v>
      </c>
      <c r="W85" s="126">
        <f t="shared" si="26"/>
        <v>0</v>
      </c>
      <c r="X85" s="127">
        <f t="shared" si="27"/>
        <v>0</v>
      </c>
    </row>
    <row r="86" spans="1:24" s="25" customFormat="1" ht="38.4">
      <c r="A86" s="69"/>
      <c r="B86" s="80"/>
      <c r="C86" s="80"/>
      <c r="D86" s="26" t="s">
        <v>93</v>
      </c>
      <c r="E86" s="26" t="s">
        <v>122</v>
      </c>
      <c r="F86" s="157"/>
      <c r="G86" s="98">
        <v>100</v>
      </c>
      <c r="H86" s="101" t="s">
        <v>36</v>
      </c>
      <c r="I86" s="152" t="s">
        <v>67</v>
      </c>
      <c r="J86" s="71"/>
      <c r="K86" s="69"/>
      <c r="L86" s="71"/>
      <c r="M86" s="69"/>
      <c r="N86" s="71"/>
      <c r="O86" s="69"/>
      <c r="P86" s="69"/>
      <c r="Q86" s="69"/>
      <c r="R86" s="46"/>
      <c r="S86" s="99">
        <f t="shared" si="22"/>
        <v>0</v>
      </c>
      <c r="T86" s="99">
        <f t="shared" si="23"/>
        <v>0</v>
      </c>
      <c r="U86" s="99">
        <f t="shared" si="24"/>
        <v>0</v>
      </c>
      <c r="V86" s="100">
        <f t="shared" si="25"/>
        <v>0</v>
      </c>
      <c r="W86" s="126">
        <f t="shared" si="26"/>
        <v>0</v>
      </c>
      <c r="X86" s="127">
        <f t="shared" si="27"/>
        <v>0</v>
      </c>
    </row>
    <row r="87" spans="1:24" s="25" customFormat="1" ht="34.5" customHeight="1">
      <c r="A87" s="69"/>
      <c r="B87" s="80"/>
      <c r="C87" s="80"/>
      <c r="D87" s="26" t="s">
        <v>94</v>
      </c>
      <c r="E87" s="26" t="s">
        <v>95</v>
      </c>
      <c r="F87" s="157"/>
      <c r="G87" s="98">
        <v>100</v>
      </c>
      <c r="H87" s="101" t="s">
        <v>36</v>
      </c>
      <c r="I87" s="152" t="s">
        <v>67</v>
      </c>
      <c r="J87" s="71"/>
      <c r="K87" s="69"/>
      <c r="L87" s="71"/>
      <c r="M87" s="69"/>
      <c r="N87" s="71"/>
      <c r="O87" s="69"/>
      <c r="P87" s="69"/>
      <c r="Q87" s="69"/>
      <c r="R87" s="46"/>
      <c r="S87" s="99">
        <f t="shared" si="22"/>
        <v>0</v>
      </c>
      <c r="T87" s="99">
        <f t="shared" si="23"/>
        <v>0</v>
      </c>
      <c r="U87" s="99">
        <f t="shared" si="24"/>
        <v>0</v>
      </c>
      <c r="V87" s="100">
        <f t="shared" si="25"/>
        <v>0</v>
      </c>
      <c r="W87" s="126">
        <f t="shared" si="26"/>
        <v>0</v>
      </c>
      <c r="X87" s="127">
        <f t="shared" si="27"/>
        <v>0</v>
      </c>
    </row>
    <row r="88" spans="1:24" s="25" customFormat="1" ht="34.5" customHeight="1" thickBot="1">
      <c r="A88" s="105"/>
      <c r="B88" s="106"/>
      <c r="C88" s="106"/>
      <c r="D88" s="163"/>
      <c r="E88" s="163" t="s">
        <v>96</v>
      </c>
      <c r="F88" s="158"/>
      <c r="G88" s="108">
        <v>100</v>
      </c>
      <c r="H88" s="107" t="s">
        <v>36</v>
      </c>
      <c r="I88" s="156" t="s">
        <v>67</v>
      </c>
      <c r="J88" s="109"/>
      <c r="K88" s="105"/>
      <c r="L88" s="109"/>
      <c r="M88" s="105"/>
      <c r="N88" s="109"/>
      <c r="O88" s="105"/>
      <c r="P88" s="105"/>
      <c r="Q88" s="105"/>
      <c r="R88" s="110"/>
      <c r="S88" s="111">
        <f t="shared" si="22"/>
        <v>0</v>
      </c>
      <c r="T88" s="111">
        <f t="shared" si="23"/>
        <v>0</v>
      </c>
      <c r="U88" s="111">
        <f t="shared" si="24"/>
        <v>0</v>
      </c>
      <c r="V88" s="111">
        <f t="shared" si="25"/>
        <v>0</v>
      </c>
      <c r="W88" s="126">
        <f t="shared" si="26"/>
        <v>0</v>
      </c>
      <c r="X88" s="127">
        <f t="shared" si="27"/>
        <v>0</v>
      </c>
    </row>
    <row r="89" spans="1:24" s="25" customFormat="1">
      <c r="A89" s="175"/>
      <c r="B89" s="203" t="s">
        <v>196</v>
      </c>
      <c r="C89" s="88"/>
      <c r="D89" s="164"/>
      <c r="E89" s="164" t="s">
        <v>70</v>
      </c>
      <c r="F89" s="159">
        <v>7</v>
      </c>
      <c r="G89" s="102">
        <v>100</v>
      </c>
      <c r="H89" s="101" t="s">
        <v>36</v>
      </c>
      <c r="I89" s="155" t="s">
        <v>67</v>
      </c>
      <c r="J89" s="92"/>
      <c r="K89" s="87"/>
      <c r="L89" s="92"/>
      <c r="M89" s="87"/>
      <c r="N89" s="92"/>
      <c r="O89" s="87"/>
      <c r="P89" s="87"/>
      <c r="Q89" s="87"/>
      <c r="R89" s="93"/>
      <c r="S89" s="103">
        <f t="shared" ref="S89:S106" si="28">G89*J89</f>
        <v>0</v>
      </c>
      <c r="T89" s="103">
        <f t="shared" ref="T89:T106" si="29">G89*L89</f>
        <v>0</v>
      </c>
      <c r="U89" s="103">
        <f t="shared" ref="U89:U106" si="30">G89*N89</f>
        <v>0</v>
      </c>
      <c r="V89" s="104">
        <f t="shared" ref="V89:V106" si="31">G89*P89</f>
        <v>0</v>
      </c>
      <c r="W89" s="126">
        <f t="shared" si="26"/>
        <v>0</v>
      </c>
      <c r="X89" s="127">
        <f t="shared" si="27"/>
        <v>0</v>
      </c>
    </row>
    <row r="90" spans="1:24" s="25" customFormat="1">
      <c r="A90" s="160"/>
      <c r="B90" s="203" t="s">
        <v>197</v>
      </c>
      <c r="C90" s="80"/>
      <c r="D90" s="26" t="s">
        <v>71</v>
      </c>
      <c r="E90" s="26" t="s">
        <v>220</v>
      </c>
      <c r="F90" s="157"/>
      <c r="G90" s="98">
        <v>100</v>
      </c>
      <c r="H90" s="101" t="s">
        <v>36</v>
      </c>
      <c r="I90" s="152" t="s">
        <v>67</v>
      </c>
      <c r="J90" s="71"/>
      <c r="K90" s="69"/>
      <c r="L90" s="71"/>
      <c r="M90" s="69"/>
      <c r="N90" s="71"/>
      <c r="O90" s="69"/>
      <c r="P90" s="69"/>
      <c r="Q90" s="69"/>
      <c r="R90" s="46"/>
      <c r="S90" s="99">
        <f t="shared" si="28"/>
        <v>0</v>
      </c>
      <c r="T90" s="99">
        <f t="shared" si="29"/>
        <v>0</v>
      </c>
      <c r="U90" s="99">
        <f t="shared" si="30"/>
        <v>0</v>
      </c>
      <c r="V90" s="100">
        <f t="shared" si="31"/>
        <v>0</v>
      </c>
      <c r="W90" s="126">
        <f t="shared" si="26"/>
        <v>0</v>
      </c>
      <c r="X90" s="127">
        <f t="shared" si="27"/>
        <v>0</v>
      </c>
    </row>
    <row r="91" spans="1:24" s="25" customFormat="1">
      <c r="A91" s="160"/>
      <c r="C91" s="80"/>
      <c r="D91" s="26" t="s">
        <v>72</v>
      </c>
      <c r="E91" s="26" t="s">
        <v>221</v>
      </c>
      <c r="F91" s="157"/>
      <c r="G91" s="98">
        <v>100</v>
      </c>
      <c r="H91" s="101" t="s">
        <v>36</v>
      </c>
      <c r="I91" s="152" t="s">
        <v>67</v>
      </c>
      <c r="J91" s="71"/>
      <c r="K91" s="69"/>
      <c r="L91" s="71"/>
      <c r="M91" s="69"/>
      <c r="N91" s="71"/>
      <c r="O91" s="69"/>
      <c r="P91" s="69"/>
      <c r="Q91" s="69"/>
      <c r="R91" s="46"/>
      <c r="S91" s="99">
        <f t="shared" si="28"/>
        <v>0</v>
      </c>
      <c r="T91" s="99">
        <f t="shared" si="29"/>
        <v>0</v>
      </c>
      <c r="U91" s="99">
        <f t="shared" si="30"/>
        <v>0</v>
      </c>
      <c r="V91" s="100">
        <f t="shared" si="31"/>
        <v>0</v>
      </c>
      <c r="W91" s="126">
        <f t="shared" si="26"/>
        <v>0</v>
      </c>
      <c r="X91" s="127">
        <f t="shared" si="27"/>
        <v>0</v>
      </c>
    </row>
    <row r="92" spans="1:24" s="25" customFormat="1">
      <c r="B92" s="184"/>
      <c r="C92" s="80"/>
      <c r="D92" s="26" t="s">
        <v>73</v>
      </c>
      <c r="E92" s="26" t="s">
        <v>172</v>
      </c>
      <c r="F92" s="157"/>
      <c r="G92" s="98">
        <v>100</v>
      </c>
      <c r="H92" s="101" t="s">
        <v>36</v>
      </c>
      <c r="I92" s="152" t="s">
        <v>67</v>
      </c>
      <c r="J92" s="71"/>
      <c r="K92" s="69"/>
      <c r="L92" s="71"/>
      <c r="M92" s="69"/>
      <c r="N92" s="71"/>
      <c r="O92" s="69"/>
      <c r="P92" s="69"/>
      <c r="Q92" s="69"/>
      <c r="R92" s="46"/>
      <c r="S92" s="99">
        <f t="shared" si="28"/>
        <v>0</v>
      </c>
      <c r="T92" s="99">
        <f t="shared" si="29"/>
        <v>0</v>
      </c>
      <c r="U92" s="99">
        <f t="shared" si="30"/>
        <v>0</v>
      </c>
      <c r="V92" s="100">
        <f t="shared" si="31"/>
        <v>0</v>
      </c>
      <c r="W92" s="126">
        <f t="shared" si="26"/>
        <v>0</v>
      </c>
      <c r="X92" s="127">
        <f t="shared" si="27"/>
        <v>0</v>
      </c>
    </row>
    <row r="93" spans="1:24" s="25" customFormat="1">
      <c r="A93" s="69"/>
      <c r="B93" s="80"/>
      <c r="C93" s="80"/>
      <c r="D93" s="26" t="s">
        <v>74</v>
      </c>
      <c r="E93" s="26" t="s">
        <v>173</v>
      </c>
      <c r="F93" s="157"/>
      <c r="G93" s="98">
        <v>100</v>
      </c>
      <c r="H93" s="101" t="s">
        <v>36</v>
      </c>
      <c r="I93" s="152" t="s">
        <v>67</v>
      </c>
      <c r="J93" s="71"/>
      <c r="K93" s="69"/>
      <c r="L93" s="71"/>
      <c r="M93" s="69"/>
      <c r="N93" s="71"/>
      <c r="O93" s="69"/>
      <c r="P93" s="69"/>
      <c r="Q93" s="69"/>
      <c r="R93" s="46"/>
      <c r="S93" s="99">
        <f t="shared" ref="S93:S102" si="32">G93*J93</f>
        <v>0</v>
      </c>
      <c r="T93" s="99">
        <f t="shared" ref="T93:T102" si="33">G93*L93</f>
        <v>0</v>
      </c>
      <c r="U93" s="99">
        <f t="shared" ref="U93:U102" si="34">G93*N93</f>
        <v>0</v>
      </c>
      <c r="V93" s="100">
        <f t="shared" ref="V93:V102" si="35">G93*P93</f>
        <v>0</v>
      </c>
      <c r="W93" s="126">
        <f t="shared" si="26"/>
        <v>0</v>
      </c>
      <c r="X93" s="127">
        <f t="shared" si="27"/>
        <v>0</v>
      </c>
    </row>
    <row r="94" spans="1:24" s="25" customFormat="1">
      <c r="A94" s="151"/>
      <c r="B94" s="80"/>
      <c r="C94" s="80"/>
      <c r="D94" s="26" t="s">
        <v>75</v>
      </c>
      <c r="E94" s="26" t="s">
        <v>174</v>
      </c>
      <c r="F94" s="157"/>
      <c r="G94" s="98">
        <v>100</v>
      </c>
      <c r="H94" s="101" t="s">
        <v>36</v>
      </c>
      <c r="I94" s="152" t="s">
        <v>67</v>
      </c>
      <c r="J94" s="71"/>
      <c r="K94" s="69"/>
      <c r="L94" s="71"/>
      <c r="M94" s="69"/>
      <c r="N94" s="71"/>
      <c r="O94" s="69"/>
      <c r="P94" s="69"/>
      <c r="Q94" s="69"/>
      <c r="R94" s="46"/>
      <c r="S94" s="99">
        <f t="shared" si="32"/>
        <v>0</v>
      </c>
      <c r="T94" s="99">
        <f t="shared" si="33"/>
        <v>0</v>
      </c>
      <c r="U94" s="99">
        <f t="shared" si="34"/>
        <v>0</v>
      </c>
      <c r="V94" s="100">
        <f t="shared" si="35"/>
        <v>0</v>
      </c>
      <c r="W94" s="126">
        <f t="shared" si="26"/>
        <v>0</v>
      </c>
      <c r="X94" s="127">
        <f t="shared" si="27"/>
        <v>0</v>
      </c>
    </row>
    <row r="95" spans="1:24" s="25" customFormat="1">
      <c r="A95" s="151"/>
      <c r="B95" s="80"/>
      <c r="C95" s="80"/>
      <c r="D95" s="26" t="s">
        <v>77</v>
      </c>
      <c r="E95" s="26" t="s">
        <v>176</v>
      </c>
      <c r="F95" s="157"/>
      <c r="G95" s="98">
        <v>100</v>
      </c>
      <c r="H95" s="101" t="s">
        <v>36</v>
      </c>
      <c r="I95" s="152" t="s">
        <v>67</v>
      </c>
      <c r="J95" s="71"/>
      <c r="K95" s="69"/>
      <c r="L95" s="71"/>
      <c r="M95" s="69"/>
      <c r="N95" s="71"/>
      <c r="O95" s="69"/>
      <c r="P95" s="69"/>
      <c r="Q95" s="69"/>
      <c r="R95" s="46"/>
      <c r="S95" s="99">
        <f t="shared" si="32"/>
        <v>0</v>
      </c>
      <c r="T95" s="99">
        <f t="shared" si="33"/>
        <v>0</v>
      </c>
      <c r="U95" s="99">
        <f t="shared" si="34"/>
        <v>0</v>
      </c>
      <c r="V95" s="100">
        <f t="shared" si="35"/>
        <v>0</v>
      </c>
      <c r="W95" s="126">
        <f t="shared" si="26"/>
        <v>0</v>
      </c>
      <c r="X95" s="127">
        <f t="shared" si="27"/>
        <v>0</v>
      </c>
    </row>
    <row r="96" spans="1:24" s="25" customFormat="1">
      <c r="A96" s="69"/>
      <c r="B96" s="80"/>
      <c r="C96" s="80"/>
      <c r="D96" s="26" t="s">
        <v>79</v>
      </c>
      <c r="E96" s="26" t="s">
        <v>177</v>
      </c>
      <c r="F96" s="157"/>
      <c r="G96" s="98">
        <v>100</v>
      </c>
      <c r="H96" s="101" t="s">
        <v>36</v>
      </c>
      <c r="I96" s="152" t="s">
        <v>67</v>
      </c>
      <c r="J96" s="71"/>
      <c r="K96" s="69"/>
      <c r="L96" s="71"/>
      <c r="M96" s="69"/>
      <c r="N96" s="71"/>
      <c r="O96" s="69"/>
      <c r="P96" s="69"/>
      <c r="Q96" s="69"/>
      <c r="R96" s="46"/>
      <c r="S96" s="99">
        <f t="shared" si="32"/>
        <v>0</v>
      </c>
      <c r="T96" s="99">
        <f t="shared" si="33"/>
        <v>0</v>
      </c>
      <c r="U96" s="99">
        <f t="shared" si="34"/>
        <v>0</v>
      </c>
      <c r="V96" s="100">
        <f t="shared" si="35"/>
        <v>0</v>
      </c>
      <c r="W96" s="126">
        <f t="shared" si="26"/>
        <v>0</v>
      </c>
      <c r="X96" s="127">
        <f t="shared" si="27"/>
        <v>0</v>
      </c>
    </row>
    <row r="97" spans="1:24" s="25" customFormat="1">
      <c r="A97" s="69"/>
      <c r="B97" s="80"/>
      <c r="C97" s="80"/>
      <c r="D97" s="26" t="s">
        <v>81</v>
      </c>
      <c r="E97" s="26" t="s">
        <v>82</v>
      </c>
      <c r="F97" s="157"/>
      <c r="G97" s="98">
        <v>100</v>
      </c>
      <c r="H97" s="101" t="s">
        <v>36</v>
      </c>
      <c r="I97" s="152" t="s">
        <v>67</v>
      </c>
      <c r="J97" s="71"/>
      <c r="K97" s="69"/>
      <c r="L97" s="71"/>
      <c r="M97" s="69"/>
      <c r="N97" s="71"/>
      <c r="O97" s="69"/>
      <c r="P97" s="69"/>
      <c r="Q97" s="69"/>
      <c r="R97" s="46"/>
      <c r="S97" s="99">
        <f t="shared" si="32"/>
        <v>0</v>
      </c>
      <c r="T97" s="99">
        <f t="shared" si="33"/>
        <v>0</v>
      </c>
      <c r="U97" s="99">
        <f t="shared" si="34"/>
        <v>0</v>
      </c>
      <c r="V97" s="100">
        <f t="shared" si="35"/>
        <v>0</v>
      </c>
      <c r="W97" s="126">
        <f t="shared" si="26"/>
        <v>0</v>
      </c>
      <c r="X97" s="127">
        <f t="shared" si="27"/>
        <v>0</v>
      </c>
    </row>
    <row r="98" spans="1:24" s="25" customFormat="1">
      <c r="A98" s="69"/>
      <c r="B98" s="80"/>
      <c r="C98" s="80"/>
      <c r="D98" s="26" t="s">
        <v>84</v>
      </c>
      <c r="E98" s="26" t="s">
        <v>222</v>
      </c>
      <c r="F98" s="157"/>
      <c r="G98" s="98">
        <v>100</v>
      </c>
      <c r="H98" s="101" t="s">
        <v>36</v>
      </c>
      <c r="I98" s="152" t="s">
        <v>67</v>
      </c>
      <c r="J98" s="71"/>
      <c r="K98" s="69"/>
      <c r="L98" s="71"/>
      <c r="M98" s="69"/>
      <c r="N98" s="71"/>
      <c r="O98" s="69"/>
      <c r="P98" s="69"/>
      <c r="Q98" s="69"/>
      <c r="R98" s="46"/>
      <c r="S98" s="99">
        <f t="shared" si="32"/>
        <v>0</v>
      </c>
      <c r="T98" s="99">
        <f t="shared" si="33"/>
        <v>0</v>
      </c>
      <c r="U98" s="99">
        <f t="shared" si="34"/>
        <v>0</v>
      </c>
      <c r="V98" s="100">
        <f t="shared" si="35"/>
        <v>0</v>
      </c>
      <c r="W98" s="126">
        <f t="shared" si="26"/>
        <v>0</v>
      </c>
      <c r="X98" s="127">
        <f t="shared" si="27"/>
        <v>0</v>
      </c>
    </row>
    <row r="99" spans="1:24" s="25" customFormat="1">
      <c r="A99" s="69"/>
      <c r="B99" s="80"/>
      <c r="C99" s="80"/>
      <c r="D99" s="26" t="s">
        <v>85</v>
      </c>
      <c r="E99" s="26" t="s">
        <v>223</v>
      </c>
      <c r="F99" s="157"/>
      <c r="G99" s="98">
        <v>100</v>
      </c>
      <c r="H99" s="101" t="s">
        <v>36</v>
      </c>
      <c r="I99" s="152" t="s">
        <v>67</v>
      </c>
      <c r="J99" s="71"/>
      <c r="K99" s="69"/>
      <c r="L99" s="71"/>
      <c r="M99" s="69"/>
      <c r="N99" s="71"/>
      <c r="O99" s="69"/>
      <c r="P99" s="69"/>
      <c r="Q99" s="69"/>
      <c r="R99" s="46"/>
      <c r="S99" s="99">
        <f t="shared" si="32"/>
        <v>0</v>
      </c>
      <c r="T99" s="99">
        <f t="shared" si="33"/>
        <v>0</v>
      </c>
      <c r="U99" s="99">
        <f t="shared" si="34"/>
        <v>0</v>
      </c>
      <c r="V99" s="100">
        <f t="shared" si="35"/>
        <v>0</v>
      </c>
      <c r="W99" s="126">
        <f t="shared" si="26"/>
        <v>0</v>
      </c>
      <c r="X99" s="127">
        <f t="shared" si="27"/>
        <v>0</v>
      </c>
    </row>
    <row r="100" spans="1:24" s="25" customFormat="1">
      <c r="A100" s="69"/>
      <c r="B100" s="80"/>
      <c r="C100" s="80"/>
      <c r="D100" s="26" t="s">
        <v>86</v>
      </c>
      <c r="E100" s="26" t="s">
        <v>224</v>
      </c>
      <c r="F100" s="157"/>
      <c r="G100" s="98">
        <v>100</v>
      </c>
      <c r="H100" s="101" t="s">
        <v>36</v>
      </c>
      <c r="I100" s="152" t="s">
        <v>67</v>
      </c>
      <c r="J100" s="71"/>
      <c r="K100" s="69"/>
      <c r="L100" s="71"/>
      <c r="M100" s="69"/>
      <c r="N100" s="71"/>
      <c r="O100" s="69"/>
      <c r="P100" s="69"/>
      <c r="Q100" s="69"/>
      <c r="R100" s="46"/>
      <c r="S100" s="99">
        <f t="shared" si="32"/>
        <v>0</v>
      </c>
      <c r="T100" s="99">
        <f t="shared" si="33"/>
        <v>0</v>
      </c>
      <c r="U100" s="99">
        <f t="shared" si="34"/>
        <v>0</v>
      </c>
      <c r="V100" s="100">
        <f t="shared" si="35"/>
        <v>0</v>
      </c>
      <c r="W100" s="126">
        <f t="shared" si="26"/>
        <v>0</v>
      </c>
      <c r="X100" s="127">
        <f t="shared" si="27"/>
        <v>0</v>
      </c>
    </row>
    <row r="101" spans="1:24" s="25" customFormat="1">
      <c r="A101" s="69"/>
      <c r="B101" s="80"/>
      <c r="C101" s="80"/>
      <c r="D101" s="26" t="s">
        <v>87</v>
      </c>
      <c r="E101" s="26" t="s">
        <v>88</v>
      </c>
      <c r="F101" s="157"/>
      <c r="G101" s="98">
        <v>100</v>
      </c>
      <c r="H101" s="101" t="s">
        <v>36</v>
      </c>
      <c r="I101" s="152" t="s">
        <v>67</v>
      </c>
      <c r="J101" s="71"/>
      <c r="K101" s="69"/>
      <c r="L101" s="71"/>
      <c r="M101" s="69"/>
      <c r="N101" s="71"/>
      <c r="O101" s="69"/>
      <c r="P101" s="69"/>
      <c r="Q101" s="69"/>
      <c r="R101" s="46"/>
      <c r="S101" s="99">
        <f t="shared" si="32"/>
        <v>0</v>
      </c>
      <c r="T101" s="99">
        <f t="shared" si="33"/>
        <v>0</v>
      </c>
      <c r="U101" s="99">
        <f t="shared" si="34"/>
        <v>0</v>
      </c>
      <c r="V101" s="100">
        <f t="shared" si="35"/>
        <v>0</v>
      </c>
      <c r="W101" s="126">
        <f t="shared" si="26"/>
        <v>0</v>
      </c>
      <c r="X101" s="127">
        <f t="shared" si="27"/>
        <v>0</v>
      </c>
    </row>
    <row r="102" spans="1:24" s="25" customFormat="1">
      <c r="A102" s="69"/>
      <c r="B102" s="80"/>
      <c r="C102" s="80"/>
      <c r="D102" s="26" t="s">
        <v>89</v>
      </c>
      <c r="E102" s="26" t="s">
        <v>90</v>
      </c>
      <c r="F102" s="157"/>
      <c r="G102" s="98">
        <v>100</v>
      </c>
      <c r="H102" s="101" t="s">
        <v>36</v>
      </c>
      <c r="I102" s="152" t="s">
        <v>67</v>
      </c>
      <c r="J102" s="71"/>
      <c r="K102" s="69"/>
      <c r="L102" s="71"/>
      <c r="M102" s="69"/>
      <c r="N102" s="71"/>
      <c r="O102" s="69"/>
      <c r="P102" s="69"/>
      <c r="Q102" s="69"/>
      <c r="R102" s="46"/>
      <c r="S102" s="99">
        <f t="shared" si="32"/>
        <v>0</v>
      </c>
      <c r="T102" s="99">
        <f t="shared" si="33"/>
        <v>0</v>
      </c>
      <c r="U102" s="99">
        <f t="shared" si="34"/>
        <v>0</v>
      </c>
      <c r="V102" s="100">
        <f t="shared" si="35"/>
        <v>0</v>
      </c>
      <c r="W102" s="126">
        <f t="shared" si="26"/>
        <v>0</v>
      </c>
      <c r="X102" s="127">
        <f t="shared" si="27"/>
        <v>0</v>
      </c>
    </row>
    <row r="103" spans="1:24" s="25" customFormat="1">
      <c r="A103" s="69"/>
      <c r="B103" s="80"/>
      <c r="C103" s="80"/>
      <c r="D103" s="26" t="s">
        <v>91</v>
      </c>
      <c r="E103" s="26" t="s">
        <v>92</v>
      </c>
      <c r="F103" s="157"/>
      <c r="G103" s="98">
        <v>100</v>
      </c>
      <c r="H103" s="101" t="s">
        <v>36</v>
      </c>
      <c r="I103" s="152" t="s">
        <v>67</v>
      </c>
      <c r="J103" s="71"/>
      <c r="K103" s="69"/>
      <c r="L103" s="71"/>
      <c r="M103" s="69"/>
      <c r="N103" s="71"/>
      <c r="O103" s="69"/>
      <c r="P103" s="69"/>
      <c r="Q103" s="69"/>
      <c r="R103" s="46"/>
      <c r="S103" s="99">
        <f t="shared" si="28"/>
        <v>0</v>
      </c>
      <c r="T103" s="99">
        <f t="shared" si="29"/>
        <v>0</v>
      </c>
      <c r="U103" s="99">
        <f t="shared" si="30"/>
        <v>0</v>
      </c>
      <c r="V103" s="100">
        <f t="shared" si="31"/>
        <v>0</v>
      </c>
      <c r="W103" s="126">
        <f t="shared" si="26"/>
        <v>0</v>
      </c>
      <c r="X103" s="127">
        <f t="shared" si="27"/>
        <v>0</v>
      </c>
    </row>
    <row r="104" spans="1:24" s="25" customFormat="1" ht="38.4">
      <c r="A104" s="151"/>
      <c r="B104" s="80"/>
      <c r="C104" s="80"/>
      <c r="D104" s="26" t="s">
        <v>93</v>
      </c>
      <c r="E104" s="26" t="s">
        <v>122</v>
      </c>
      <c r="F104" s="157"/>
      <c r="G104" s="98">
        <v>100</v>
      </c>
      <c r="H104" s="101" t="s">
        <v>36</v>
      </c>
      <c r="I104" s="152" t="s">
        <v>67</v>
      </c>
      <c r="J104" s="71"/>
      <c r="K104" s="69"/>
      <c r="L104" s="71"/>
      <c r="M104" s="69"/>
      <c r="N104" s="71"/>
      <c r="O104" s="69"/>
      <c r="P104" s="69"/>
      <c r="Q104" s="69"/>
      <c r="R104" s="46"/>
      <c r="S104" s="99">
        <f t="shared" si="28"/>
        <v>0</v>
      </c>
      <c r="T104" s="99">
        <f t="shared" si="29"/>
        <v>0</v>
      </c>
      <c r="U104" s="99">
        <f t="shared" si="30"/>
        <v>0</v>
      </c>
      <c r="V104" s="100">
        <f t="shared" si="31"/>
        <v>0</v>
      </c>
      <c r="W104" s="126">
        <f t="shared" si="26"/>
        <v>0</v>
      </c>
      <c r="X104" s="127">
        <f t="shared" si="27"/>
        <v>0</v>
      </c>
    </row>
    <row r="105" spans="1:24" s="25" customFormat="1" ht="31.5" customHeight="1">
      <c r="A105" s="151"/>
      <c r="B105" s="80"/>
      <c r="C105" s="80"/>
      <c r="D105" s="26" t="s">
        <v>94</v>
      </c>
      <c r="E105" s="26" t="s">
        <v>95</v>
      </c>
      <c r="F105" s="157"/>
      <c r="G105" s="98">
        <v>100</v>
      </c>
      <c r="H105" s="101" t="s">
        <v>36</v>
      </c>
      <c r="I105" s="152" t="s">
        <v>67</v>
      </c>
      <c r="J105" s="71"/>
      <c r="K105" s="69"/>
      <c r="L105" s="71"/>
      <c r="M105" s="69"/>
      <c r="N105" s="71"/>
      <c r="O105" s="69"/>
      <c r="P105" s="69"/>
      <c r="Q105" s="69"/>
      <c r="R105" s="46"/>
      <c r="S105" s="99">
        <f t="shared" si="28"/>
        <v>0</v>
      </c>
      <c r="T105" s="99">
        <f t="shared" si="29"/>
        <v>0</v>
      </c>
      <c r="U105" s="99">
        <f t="shared" si="30"/>
        <v>0</v>
      </c>
      <c r="V105" s="100">
        <f t="shared" si="31"/>
        <v>0</v>
      </c>
      <c r="W105" s="126">
        <f t="shared" si="26"/>
        <v>0</v>
      </c>
      <c r="X105" s="127">
        <f t="shared" si="27"/>
        <v>0</v>
      </c>
    </row>
    <row r="106" spans="1:24" s="25" customFormat="1" ht="31.5" customHeight="1" thickBot="1">
      <c r="A106" s="105"/>
      <c r="B106" s="106"/>
      <c r="C106" s="106"/>
      <c r="D106" s="163"/>
      <c r="E106" s="163" t="s">
        <v>96</v>
      </c>
      <c r="F106" s="158"/>
      <c r="G106" s="108">
        <v>100</v>
      </c>
      <c r="H106" s="107" t="s">
        <v>36</v>
      </c>
      <c r="I106" s="156" t="s">
        <v>67</v>
      </c>
      <c r="J106" s="109"/>
      <c r="K106" s="105"/>
      <c r="L106" s="109"/>
      <c r="M106" s="105"/>
      <c r="N106" s="109"/>
      <c r="O106" s="105"/>
      <c r="P106" s="105"/>
      <c r="Q106" s="105"/>
      <c r="R106" s="110"/>
      <c r="S106" s="111">
        <f t="shared" si="28"/>
        <v>0</v>
      </c>
      <c r="T106" s="111">
        <f t="shared" si="29"/>
        <v>0</v>
      </c>
      <c r="U106" s="111">
        <f t="shared" si="30"/>
        <v>0</v>
      </c>
      <c r="V106" s="111">
        <f t="shared" si="31"/>
        <v>0</v>
      </c>
      <c r="W106" s="126">
        <f t="shared" si="26"/>
        <v>0</v>
      </c>
      <c r="X106" s="127">
        <f t="shared" si="27"/>
        <v>0</v>
      </c>
    </row>
    <row r="107" spans="1:24" s="25" customFormat="1">
      <c r="A107" s="160"/>
      <c r="B107" s="203" t="s">
        <v>198</v>
      </c>
      <c r="C107" s="95"/>
      <c r="D107" s="164"/>
      <c r="E107" s="164" t="s">
        <v>70</v>
      </c>
      <c r="F107" s="159">
        <v>2</v>
      </c>
      <c r="G107" s="102">
        <v>100</v>
      </c>
      <c r="H107" s="101" t="s">
        <v>53</v>
      </c>
      <c r="I107" s="155" t="s">
        <v>67</v>
      </c>
      <c r="J107" s="92"/>
      <c r="K107" s="87"/>
      <c r="L107" s="92"/>
      <c r="M107" s="87"/>
      <c r="N107" s="92"/>
      <c r="O107" s="87"/>
      <c r="P107" s="87"/>
      <c r="Q107" s="87"/>
      <c r="R107" s="93"/>
      <c r="S107" s="103">
        <f t="shared" ref="S107:S124" si="36">G107*J107</f>
        <v>0</v>
      </c>
      <c r="T107" s="103">
        <f t="shared" ref="T107:T124" si="37">G107*L107</f>
        <v>0</v>
      </c>
      <c r="U107" s="103">
        <f t="shared" ref="U107:U124" si="38">G107*N107</f>
        <v>0</v>
      </c>
      <c r="V107" s="104">
        <f t="shared" ref="V107:V124" si="39">G107*P107</f>
        <v>0</v>
      </c>
      <c r="W107" s="126">
        <f t="shared" si="26"/>
        <v>0</v>
      </c>
      <c r="X107" s="127">
        <f t="shared" si="27"/>
        <v>0</v>
      </c>
    </row>
    <row r="108" spans="1:24" s="25" customFormat="1">
      <c r="B108" s="80"/>
      <c r="C108" s="96"/>
      <c r="D108" s="26" t="s">
        <v>71</v>
      </c>
      <c r="E108" s="26" t="s">
        <v>225</v>
      </c>
      <c r="F108" s="157"/>
      <c r="G108" s="98">
        <v>100</v>
      </c>
      <c r="H108" s="101" t="s">
        <v>53</v>
      </c>
      <c r="I108" s="152" t="s">
        <v>67</v>
      </c>
      <c r="J108" s="71"/>
      <c r="K108" s="69"/>
      <c r="L108" s="71"/>
      <c r="M108" s="69"/>
      <c r="N108" s="71"/>
      <c r="O108" s="69"/>
      <c r="P108" s="69"/>
      <c r="Q108" s="69"/>
      <c r="R108" s="46"/>
      <c r="S108" s="99">
        <f t="shared" si="36"/>
        <v>0</v>
      </c>
      <c r="T108" s="99">
        <f t="shared" si="37"/>
        <v>0</v>
      </c>
      <c r="U108" s="99">
        <f t="shared" si="38"/>
        <v>0</v>
      </c>
      <c r="V108" s="100">
        <f t="shared" si="39"/>
        <v>0</v>
      </c>
      <c r="W108" s="126">
        <f t="shared" si="26"/>
        <v>0</v>
      </c>
      <c r="X108" s="127">
        <f t="shared" si="27"/>
        <v>0</v>
      </c>
    </row>
    <row r="109" spans="1:24" s="25" customFormat="1">
      <c r="A109" s="69"/>
      <c r="C109" s="96"/>
      <c r="D109" s="26" t="s">
        <v>72</v>
      </c>
      <c r="E109" s="26" t="s">
        <v>221</v>
      </c>
      <c r="F109" s="157"/>
      <c r="G109" s="98">
        <v>100</v>
      </c>
      <c r="H109" s="101" t="s">
        <v>53</v>
      </c>
      <c r="I109" s="152" t="s">
        <v>67</v>
      </c>
      <c r="J109" s="71"/>
      <c r="K109" s="69"/>
      <c r="L109" s="71"/>
      <c r="M109" s="69"/>
      <c r="N109" s="71"/>
      <c r="O109" s="69"/>
      <c r="P109" s="69"/>
      <c r="Q109" s="69"/>
      <c r="R109" s="46"/>
      <c r="S109" s="99">
        <f t="shared" si="36"/>
        <v>0</v>
      </c>
      <c r="T109" s="99">
        <f t="shared" si="37"/>
        <v>0</v>
      </c>
      <c r="U109" s="99">
        <f t="shared" si="38"/>
        <v>0</v>
      </c>
      <c r="V109" s="100">
        <f t="shared" si="39"/>
        <v>0</v>
      </c>
      <c r="W109" s="126">
        <f t="shared" si="26"/>
        <v>0</v>
      </c>
      <c r="X109" s="127">
        <f t="shared" si="27"/>
        <v>0</v>
      </c>
    </row>
    <row r="110" spans="1:24" s="25" customFormat="1">
      <c r="A110" s="69"/>
      <c r="B110" s="80"/>
      <c r="C110" s="96"/>
      <c r="D110" s="26" t="s">
        <v>73</v>
      </c>
      <c r="E110" s="26" t="s">
        <v>182</v>
      </c>
      <c r="F110" s="157"/>
      <c r="G110" s="98">
        <v>100</v>
      </c>
      <c r="H110" s="101" t="s">
        <v>53</v>
      </c>
      <c r="I110" s="152" t="s">
        <v>67</v>
      </c>
      <c r="J110" s="71"/>
      <c r="K110" s="69"/>
      <c r="L110" s="71"/>
      <c r="M110" s="69"/>
      <c r="N110" s="71"/>
      <c r="O110" s="69"/>
      <c r="P110" s="69"/>
      <c r="Q110" s="69"/>
      <c r="R110" s="46"/>
      <c r="S110" s="99">
        <f t="shared" ref="S110:S118" si="40">G110*J110</f>
        <v>0</v>
      </c>
      <c r="T110" s="99">
        <f t="shared" ref="T110:T118" si="41">G110*L110</f>
        <v>0</v>
      </c>
      <c r="U110" s="99">
        <f t="shared" ref="U110:U118" si="42">G110*N110</f>
        <v>0</v>
      </c>
      <c r="V110" s="100">
        <f t="shared" ref="V110:V118" si="43">G110*P110</f>
        <v>0</v>
      </c>
      <c r="W110" s="126">
        <f t="shared" si="26"/>
        <v>0</v>
      </c>
      <c r="X110" s="127">
        <f t="shared" si="27"/>
        <v>0</v>
      </c>
    </row>
    <row r="111" spans="1:24" s="25" customFormat="1">
      <c r="A111" s="69"/>
      <c r="B111" s="80"/>
      <c r="C111" s="96"/>
      <c r="D111" s="26" t="s">
        <v>74</v>
      </c>
      <c r="E111" s="26" t="s">
        <v>183</v>
      </c>
      <c r="F111" s="157"/>
      <c r="G111" s="98">
        <v>100</v>
      </c>
      <c r="H111" s="101" t="s">
        <v>53</v>
      </c>
      <c r="I111" s="152" t="s">
        <v>67</v>
      </c>
      <c r="J111" s="71"/>
      <c r="K111" s="69"/>
      <c r="L111" s="71"/>
      <c r="M111" s="69"/>
      <c r="N111" s="71"/>
      <c r="O111" s="69"/>
      <c r="P111" s="69"/>
      <c r="Q111" s="69"/>
      <c r="R111" s="46"/>
      <c r="S111" s="99">
        <f t="shared" si="40"/>
        <v>0</v>
      </c>
      <c r="T111" s="99">
        <f t="shared" si="41"/>
        <v>0</v>
      </c>
      <c r="U111" s="99">
        <f t="shared" si="42"/>
        <v>0</v>
      </c>
      <c r="V111" s="100">
        <f t="shared" si="43"/>
        <v>0</v>
      </c>
      <c r="W111" s="126">
        <f t="shared" si="26"/>
        <v>0</v>
      </c>
      <c r="X111" s="127">
        <f t="shared" si="27"/>
        <v>0</v>
      </c>
    </row>
    <row r="112" spans="1:24" s="25" customFormat="1">
      <c r="A112" s="69"/>
      <c r="B112" s="80"/>
      <c r="C112" s="96"/>
      <c r="D112" s="26" t="s">
        <v>75</v>
      </c>
      <c r="E112" s="26" t="s">
        <v>174</v>
      </c>
      <c r="F112" s="157"/>
      <c r="G112" s="98">
        <v>100</v>
      </c>
      <c r="H112" s="101" t="s">
        <v>53</v>
      </c>
      <c r="I112" s="152" t="s">
        <v>67</v>
      </c>
      <c r="J112" s="71"/>
      <c r="K112" s="69"/>
      <c r="L112" s="71"/>
      <c r="M112" s="69"/>
      <c r="N112" s="71"/>
      <c r="O112" s="69"/>
      <c r="P112" s="69"/>
      <c r="Q112" s="69"/>
      <c r="R112" s="46"/>
      <c r="S112" s="99">
        <f t="shared" si="40"/>
        <v>0</v>
      </c>
      <c r="T112" s="99">
        <f t="shared" si="41"/>
        <v>0</v>
      </c>
      <c r="U112" s="99">
        <f t="shared" si="42"/>
        <v>0</v>
      </c>
      <c r="V112" s="100">
        <f t="shared" si="43"/>
        <v>0</v>
      </c>
      <c r="W112" s="126">
        <f t="shared" si="26"/>
        <v>0</v>
      </c>
      <c r="X112" s="127">
        <f t="shared" si="27"/>
        <v>0</v>
      </c>
    </row>
    <row r="113" spans="1:24" s="25" customFormat="1">
      <c r="A113" s="69"/>
      <c r="B113" s="80"/>
      <c r="C113" s="96"/>
      <c r="D113" s="26" t="s">
        <v>77</v>
      </c>
      <c r="E113" s="26" t="s">
        <v>176</v>
      </c>
      <c r="F113" s="157"/>
      <c r="G113" s="98">
        <v>100</v>
      </c>
      <c r="H113" s="101" t="s">
        <v>53</v>
      </c>
      <c r="I113" s="152" t="s">
        <v>67</v>
      </c>
      <c r="J113" s="71"/>
      <c r="K113" s="69"/>
      <c r="L113" s="71"/>
      <c r="M113" s="69"/>
      <c r="N113" s="71"/>
      <c r="O113" s="69"/>
      <c r="P113" s="69"/>
      <c r="Q113" s="69"/>
      <c r="R113" s="46"/>
      <c r="S113" s="99">
        <f t="shared" si="40"/>
        <v>0</v>
      </c>
      <c r="T113" s="99">
        <f t="shared" si="41"/>
        <v>0</v>
      </c>
      <c r="U113" s="99">
        <f t="shared" si="42"/>
        <v>0</v>
      </c>
      <c r="V113" s="100">
        <f t="shared" si="43"/>
        <v>0</v>
      </c>
      <c r="W113" s="126">
        <f t="shared" si="26"/>
        <v>0</v>
      </c>
      <c r="X113" s="127">
        <f t="shared" si="27"/>
        <v>0</v>
      </c>
    </row>
    <row r="114" spans="1:24" s="25" customFormat="1">
      <c r="A114" s="69"/>
      <c r="B114" s="80"/>
      <c r="C114" s="96"/>
      <c r="D114" s="26" t="s">
        <v>79</v>
      </c>
      <c r="E114" s="26" t="s">
        <v>177</v>
      </c>
      <c r="F114" s="157"/>
      <c r="G114" s="98">
        <v>100</v>
      </c>
      <c r="H114" s="101" t="s">
        <v>53</v>
      </c>
      <c r="I114" s="152" t="s">
        <v>67</v>
      </c>
      <c r="J114" s="71"/>
      <c r="K114" s="69"/>
      <c r="L114" s="71"/>
      <c r="M114" s="69"/>
      <c r="N114" s="71"/>
      <c r="O114" s="69"/>
      <c r="P114" s="69"/>
      <c r="Q114" s="69"/>
      <c r="R114" s="46"/>
      <c r="S114" s="99">
        <f t="shared" si="40"/>
        <v>0</v>
      </c>
      <c r="T114" s="99">
        <f t="shared" si="41"/>
        <v>0</v>
      </c>
      <c r="U114" s="99">
        <f t="shared" si="42"/>
        <v>0</v>
      </c>
      <c r="V114" s="100">
        <f t="shared" si="43"/>
        <v>0</v>
      </c>
      <c r="W114" s="126">
        <f t="shared" si="26"/>
        <v>0</v>
      </c>
      <c r="X114" s="127">
        <f t="shared" si="27"/>
        <v>0</v>
      </c>
    </row>
    <row r="115" spans="1:24" s="25" customFormat="1">
      <c r="A115" s="69"/>
      <c r="B115" s="80"/>
      <c r="C115" s="96"/>
      <c r="D115" s="26" t="s">
        <v>81</v>
      </c>
      <c r="E115" s="26" t="s">
        <v>82</v>
      </c>
      <c r="F115" s="157"/>
      <c r="G115" s="98">
        <v>100</v>
      </c>
      <c r="H115" s="101" t="s">
        <v>53</v>
      </c>
      <c r="I115" s="152" t="s">
        <v>67</v>
      </c>
      <c r="J115" s="71"/>
      <c r="K115" s="69"/>
      <c r="L115" s="71"/>
      <c r="M115" s="69"/>
      <c r="N115" s="71"/>
      <c r="O115" s="69"/>
      <c r="P115" s="69"/>
      <c r="Q115" s="69"/>
      <c r="R115" s="46"/>
      <c r="S115" s="99">
        <f t="shared" si="40"/>
        <v>0</v>
      </c>
      <c r="T115" s="99">
        <f t="shared" si="41"/>
        <v>0</v>
      </c>
      <c r="U115" s="99">
        <f t="shared" si="42"/>
        <v>0</v>
      </c>
      <c r="V115" s="100">
        <f t="shared" si="43"/>
        <v>0</v>
      </c>
      <c r="W115" s="126">
        <f t="shared" si="26"/>
        <v>0</v>
      </c>
      <c r="X115" s="127">
        <f t="shared" si="27"/>
        <v>0</v>
      </c>
    </row>
    <row r="116" spans="1:24" s="25" customFormat="1">
      <c r="A116" s="69"/>
      <c r="B116" s="80"/>
      <c r="C116" s="96"/>
      <c r="D116" s="26" t="s">
        <v>84</v>
      </c>
      <c r="E116" s="26" t="s">
        <v>226</v>
      </c>
      <c r="F116" s="157"/>
      <c r="G116" s="98">
        <v>100</v>
      </c>
      <c r="H116" s="101" t="s">
        <v>53</v>
      </c>
      <c r="I116" s="152" t="s">
        <v>67</v>
      </c>
      <c r="J116" s="71"/>
      <c r="K116" s="69"/>
      <c r="L116" s="71"/>
      <c r="M116" s="69"/>
      <c r="N116" s="71"/>
      <c r="O116" s="69"/>
      <c r="P116" s="69"/>
      <c r="Q116" s="69"/>
      <c r="R116" s="46"/>
      <c r="S116" s="99">
        <f t="shared" si="40"/>
        <v>0</v>
      </c>
      <c r="T116" s="99">
        <f t="shared" si="41"/>
        <v>0</v>
      </c>
      <c r="U116" s="99">
        <f t="shared" si="42"/>
        <v>0</v>
      </c>
      <c r="V116" s="100">
        <f t="shared" si="43"/>
        <v>0</v>
      </c>
      <c r="W116" s="126">
        <f t="shared" si="26"/>
        <v>0</v>
      </c>
      <c r="X116" s="127">
        <f t="shared" si="27"/>
        <v>0</v>
      </c>
    </row>
    <row r="117" spans="1:24" s="25" customFormat="1">
      <c r="A117" s="69"/>
      <c r="B117" s="80"/>
      <c r="C117" s="96"/>
      <c r="D117" s="26" t="s">
        <v>85</v>
      </c>
      <c r="E117" s="26" t="s">
        <v>227</v>
      </c>
      <c r="F117" s="157"/>
      <c r="G117" s="98">
        <v>100</v>
      </c>
      <c r="H117" s="101" t="s">
        <v>53</v>
      </c>
      <c r="I117" s="152" t="s">
        <v>67</v>
      </c>
      <c r="J117" s="71"/>
      <c r="K117" s="69"/>
      <c r="L117" s="71"/>
      <c r="M117" s="69"/>
      <c r="N117" s="71"/>
      <c r="O117" s="69"/>
      <c r="P117" s="69"/>
      <c r="Q117" s="69"/>
      <c r="R117" s="46"/>
      <c r="S117" s="99">
        <f t="shared" si="40"/>
        <v>0</v>
      </c>
      <c r="T117" s="99">
        <f t="shared" si="41"/>
        <v>0</v>
      </c>
      <c r="U117" s="99">
        <f t="shared" si="42"/>
        <v>0</v>
      </c>
      <c r="V117" s="100">
        <f t="shared" si="43"/>
        <v>0</v>
      </c>
      <c r="W117" s="126">
        <f t="shared" si="26"/>
        <v>0</v>
      </c>
      <c r="X117" s="127">
        <f t="shared" si="27"/>
        <v>0</v>
      </c>
    </row>
    <row r="118" spans="1:24" s="25" customFormat="1">
      <c r="A118" s="69"/>
      <c r="B118" s="80"/>
      <c r="C118" s="96"/>
      <c r="D118" s="26" t="s">
        <v>86</v>
      </c>
      <c r="E118" s="26" t="s">
        <v>228</v>
      </c>
      <c r="F118" s="157"/>
      <c r="G118" s="98">
        <v>100</v>
      </c>
      <c r="H118" s="101" t="s">
        <v>53</v>
      </c>
      <c r="I118" s="152" t="s">
        <v>67</v>
      </c>
      <c r="J118" s="71"/>
      <c r="K118" s="69"/>
      <c r="L118" s="71"/>
      <c r="M118" s="69"/>
      <c r="N118" s="71"/>
      <c r="O118" s="69"/>
      <c r="P118" s="69"/>
      <c r="Q118" s="69"/>
      <c r="R118" s="46"/>
      <c r="S118" s="99">
        <f t="shared" si="40"/>
        <v>0</v>
      </c>
      <c r="T118" s="99">
        <f t="shared" si="41"/>
        <v>0</v>
      </c>
      <c r="U118" s="99">
        <f t="shared" si="42"/>
        <v>0</v>
      </c>
      <c r="V118" s="100">
        <f t="shared" si="43"/>
        <v>0</v>
      </c>
      <c r="W118" s="126">
        <f t="shared" si="26"/>
        <v>0</v>
      </c>
      <c r="X118" s="127">
        <f t="shared" si="27"/>
        <v>0</v>
      </c>
    </row>
    <row r="119" spans="1:24" s="25" customFormat="1">
      <c r="A119" s="69"/>
      <c r="B119" s="80"/>
      <c r="C119" s="96"/>
      <c r="D119" s="26" t="s">
        <v>87</v>
      </c>
      <c r="E119" s="26" t="s">
        <v>88</v>
      </c>
      <c r="F119" s="157"/>
      <c r="G119" s="98">
        <v>100</v>
      </c>
      <c r="H119" s="101" t="s">
        <v>53</v>
      </c>
      <c r="I119" s="152" t="s">
        <v>67</v>
      </c>
      <c r="J119" s="71"/>
      <c r="K119" s="69"/>
      <c r="L119" s="71"/>
      <c r="M119" s="69"/>
      <c r="N119" s="71"/>
      <c r="O119" s="69"/>
      <c r="P119" s="69"/>
      <c r="Q119" s="69"/>
      <c r="R119" s="46"/>
      <c r="S119" s="99">
        <f t="shared" si="36"/>
        <v>0</v>
      </c>
      <c r="T119" s="99">
        <f t="shared" si="37"/>
        <v>0</v>
      </c>
      <c r="U119" s="99">
        <f t="shared" si="38"/>
        <v>0</v>
      </c>
      <c r="V119" s="100">
        <f t="shared" si="39"/>
        <v>0</v>
      </c>
      <c r="W119" s="126">
        <f t="shared" si="26"/>
        <v>0</v>
      </c>
      <c r="X119" s="127">
        <f t="shared" si="27"/>
        <v>0</v>
      </c>
    </row>
    <row r="120" spans="1:24" s="25" customFormat="1">
      <c r="A120" s="69"/>
      <c r="B120" s="80"/>
      <c r="C120" s="96"/>
      <c r="D120" s="26" t="s">
        <v>89</v>
      </c>
      <c r="E120" s="26" t="s">
        <v>90</v>
      </c>
      <c r="F120" s="157"/>
      <c r="G120" s="98">
        <v>100</v>
      </c>
      <c r="H120" s="101" t="s">
        <v>53</v>
      </c>
      <c r="I120" s="152" t="s">
        <v>67</v>
      </c>
      <c r="J120" s="71"/>
      <c r="K120" s="69"/>
      <c r="L120" s="71"/>
      <c r="M120" s="69"/>
      <c r="N120" s="71"/>
      <c r="O120" s="69"/>
      <c r="P120" s="69"/>
      <c r="Q120" s="69"/>
      <c r="R120" s="46"/>
      <c r="S120" s="99">
        <f t="shared" si="36"/>
        <v>0</v>
      </c>
      <c r="T120" s="99">
        <f t="shared" si="37"/>
        <v>0</v>
      </c>
      <c r="U120" s="99">
        <f t="shared" si="38"/>
        <v>0</v>
      </c>
      <c r="V120" s="100">
        <f t="shared" si="39"/>
        <v>0</v>
      </c>
      <c r="W120" s="126">
        <f t="shared" si="26"/>
        <v>0</v>
      </c>
      <c r="X120" s="127">
        <f t="shared" si="27"/>
        <v>0</v>
      </c>
    </row>
    <row r="121" spans="1:24" s="25" customFormat="1">
      <c r="A121" s="69"/>
      <c r="B121" s="80"/>
      <c r="C121" s="96"/>
      <c r="D121" s="26" t="s">
        <v>91</v>
      </c>
      <c r="E121" s="26" t="s">
        <v>92</v>
      </c>
      <c r="F121" s="157"/>
      <c r="G121" s="98">
        <v>100</v>
      </c>
      <c r="H121" s="101" t="s">
        <v>53</v>
      </c>
      <c r="I121" s="152" t="s">
        <v>67</v>
      </c>
      <c r="J121" s="71"/>
      <c r="K121" s="69"/>
      <c r="L121" s="71"/>
      <c r="M121" s="69"/>
      <c r="N121" s="71"/>
      <c r="O121" s="69"/>
      <c r="P121" s="69"/>
      <c r="Q121" s="69"/>
      <c r="R121" s="46"/>
      <c r="S121" s="99">
        <f t="shared" si="36"/>
        <v>0</v>
      </c>
      <c r="T121" s="99">
        <f t="shared" si="37"/>
        <v>0</v>
      </c>
      <c r="U121" s="99">
        <f t="shared" si="38"/>
        <v>0</v>
      </c>
      <c r="V121" s="100">
        <f t="shared" si="39"/>
        <v>0</v>
      </c>
      <c r="W121" s="126">
        <f t="shared" si="26"/>
        <v>0</v>
      </c>
      <c r="X121" s="127">
        <f t="shared" si="27"/>
        <v>0</v>
      </c>
    </row>
    <row r="122" spans="1:24" s="25" customFormat="1" ht="38.4">
      <c r="A122" s="69"/>
      <c r="B122" s="80"/>
      <c r="C122" s="96"/>
      <c r="D122" s="26" t="s">
        <v>93</v>
      </c>
      <c r="E122" s="26" t="s">
        <v>122</v>
      </c>
      <c r="F122" s="157"/>
      <c r="G122" s="98">
        <v>100</v>
      </c>
      <c r="H122" s="101" t="s">
        <v>53</v>
      </c>
      <c r="I122" s="152" t="s">
        <v>67</v>
      </c>
      <c r="J122" s="71"/>
      <c r="K122" s="69"/>
      <c r="L122" s="71"/>
      <c r="M122" s="69"/>
      <c r="N122" s="71"/>
      <c r="O122" s="69"/>
      <c r="P122" s="69"/>
      <c r="Q122" s="69"/>
      <c r="R122" s="46"/>
      <c r="S122" s="99">
        <f t="shared" si="36"/>
        <v>0</v>
      </c>
      <c r="T122" s="99">
        <f t="shared" si="37"/>
        <v>0</v>
      </c>
      <c r="U122" s="99">
        <f t="shared" si="38"/>
        <v>0</v>
      </c>
      <c r="V122" s="100">
        <f t="shared" si="39"/>
        <v>0</v>
      </c>
      <c r="W122" s="126">
        <f t="shared" si="26"/>
        <v>0</v>
      </c>
      <c r="X122" s="127">
        <f t="shared" si="27"/>
        <v>0</v>
      </c>
    </row>
    <row r="123" spans="1:24" s="25" customFormat="1" ht="27.75" customHeight="1">
      <c r="A123" s="69"/>
      <c r="B123" s="80"/>
      <c r="C123" s="96"/>
      <c r="D123" s="26" t="s">
        <v>94</v>
      </c>
      <c r="E123" s="26" t="s">
        <v>95</v>
      </c>
      <c r="F123" s="157"/>
      <c r="G123" s="98">
        <v>100</v>
      </c>
      <c r="H123" s="101" t="s">
        <v>53</v>
      </c>
      <c r="I123" s="152" t="s">
        <v>67</v>
      </c>
      <c r="J123" s="71"/>
      <c r="K123" s="69"/>
      <c r="L123" s="71"/>
      <c r="M123" s="69"/>
      <c r="N123" s="71"/>
      <c r="O123" s="69"/>
      <c r="P123" s="69"/>
      <c r="Q123" s="69"/>
      <c r="R123" s="46"/>
      <c r="S123" s="99">
        <f t="shared" si="36"/>
        <v>0</v>
      </c>
      <c r="T123" s="99">
        <f t="shared" si="37"/>
        <v>0</v>
      </c>
      <c r="U123" s="99">
        <f t="shared" si="38"/>
        <v>0</v>
      </c>
      <c r="V123" s="100">
        <f t="shared" si="39"/>
        <v>0</v>
      </c>
      <c r="W123" s="126">
        <f t="shared" si="26"/>
        <v>0</v>
      </c>
      <c r="X123" s="127">
        <f t="shared" si="27"/>
        <v>0</v>
      </c>
    </row>
    <row r="124" spans="1:24" s="25" customFormat="1" ht="32.25" customHeight="1" thickBot="1">
      <c r="A124" s="105"/>
      <c r="B124" s="106"/>
      <c r="C124" s="112"/>
      <c r="D124" s="163"/>
      <c r="E124" s="163" t="s">
        <v>96</v>
      </c>
      <c r="F124" s="158"/>
      <c r="G124" s="108">
        <v>100</v>
      </c>
      <c r="H124" s="109" t="s">
        <v>53</v>
      </c>
      <c r="I124" s="156" t="s">
        <v>67</v>
      </c>
      <c r="J124" s="109"/>
      <c r="K124" s="105"/>
      <c r="L124" s="109"/>
      <c r="M124" s="105"/>
      <c r="N124" s="109"/>
      <c r="O124" s="105"/>
      <c r="P124" s="105"/>
      <c r="Q124" s="105"/>
      <c r="R124" s="110"/>
      <c r="S124" s="111">
        <f t="shared" si="36"/>
        <v>0</v>
      </c>
      <c r="T124" s="111">
        <f t="shared" si="37"/>
        <v>0</v>
      </c>
      <c r="U124" s="111">
        <f t="shared" si="38"/>
        <v>0</v>
      </c>
      <c r="V124" s="111">
        <f t="shared" si="39"/>
        <v>0</v>
      </c>
      <c r="W124" s="126">
        <f t="shared" si="26"/>
        <v>0</v>
      </c>
      <c r="X124" s="127">
        <f t="shared" si="27"/>
        <v>0</v>
      </c>
    </row>
    <row r="125" spans="1:24" s="184" customFormat="1" ht="38.4">
      <c r="A125" s="87"/>
      <c r="B125" s="88"/>
      <c r="C125" s="95"/>
      <c r="D125" s="209" t="s">
        <v>123</v>
      </c>
      <c r="E125" s="186"/>
      <c r="F125" s="159">
        <v>1</v>
      </c>
      <c r="G125" s="102"/>
      <c r="H125" s="92"/>
      <c r="I125" s="155"/>
      <c r="J125" s="92"/>
      <c r="K125" s="87"/>
      <c r="L125" s="92"/>
      <c r="M125" s="87"/>
      <c r="N125" s="92"/>
      <c r="O125" s="87"/>
      <c r="P125" s="87"/>
      <c r="Q125" s="87"/>
      <c r="R125" s="93"/>
      <c r="S125" s="104"/>
      <c r="T125" s="104"/>
      <c r="U125" s="104"/>
      <c r="V125" s="104"/>
      <c r="W125" s="126">
        <f t="shared" si="26"/>
        <v>0</v>
      </c>
      <c r="X125" s="127">
        <f t="shared" si="27"/>
        <v>0</v>
      </c>
    </row>
    <row r="126" spans="1:24" s="184" customFormat="1" ht="38.4">
      <c r="A126" s="69"/>
      <c r="B126" s="80"/>
      <c r="C126" s="96"/>
      <c r="D126" s="185"/>
      <c r="E126" s="26" t="s">
        <v>186</v>
      </c>
      <c r="F126" s="157"/>
      <c r="G126" s="98">
        <v>100</v>
      </c>
      <c r="H126" s="101" t="s">
        <v>36</v>
      </c>
      <c r="I126" s="152" t="s">
        <v>14</v>
      </c>
      <c r="J126" s="71"/>
      <c r="K126" s="69"/>
      <c r="L126" s="71"/>
      <c r="M126" s="69"/>
      <c r="N126" s="71"/>
      <c r="O126" s="69"/>
      <c r="P126" s="69"/>
      <c r="Q126" s="69"/>
      <c r="R126" s="46"/>
      <c r="S126" s="100"/>
      <c r="T126" s="100"/>
      <c r="U126" s="100"/>
      <c r="V126" s="100"/>
      <c r="W126" s="126">
        <f t="shared" si="26"/>
        <v>0</v>
      </c>
      <c r="X126" s="127">
        <f t="shared" si="27"/>
        <v>0</v>
      </c>
    </row>
    <row r="127" spans="1:24" s="184" customFormat="1" ht="38.4">
      <c r="A127" s="69"/>
      <c r="B127" s="80"/>
      <c r="C127" s="96"/>
      <c r="D127" s="185"/>
      <c r="E127" s="26" t="s">
        <v>128</v>
      </c>
      <c r="F127" s="157"/>
      <c r="G127" s="98">
        <v>100</v>
      </c>
      <c r="H127" s="101" t="s">
        <v>36</v>
      </c>
      <c r="I127" s="152"/>
      <c r="J127" s="71"/>
      <c r="K127" s="69"/>
      <c r="L127" s="71"/>
      <c r="M127" s="69"/>
      <c r="N127" s="71"/>
      <c r="O127" s="69"/>
      <c r="P127" s="69"/>
      <c r="Q127" s="69"/>
      <c r="R127" s="46"/>
      <c r="S127" s="100"/>
      <c r="T127" s="100"/>
      <c r="U127" s="100"/>
      <c r="V127" s="100"/>
      <c r="W127" s="126">
        <f t="shared" si="26"/>
        <v>0</v>
      </c>
      <c r="X127" s="127">
        <f t="shared" si="27"/>
        <v>0</v>
      </c>
    </row>
    <row r="128" spans="1:24" s="184" customFormat="1">
      <c r="A128" s="69"/>
      <c r="B128" s="80"/>
      <c r="C128" s="96"/>
      <c r="D128" s="185"/>
      <c r="E128" s="26" t="s">
        <v>185</v>
      </c>
      <c r="F128" s="157"/>
      <c r="G128" s="98">
        <v>200</v>
      </c>
      <c r="H128" s="101" t="s">
        <v>36</v>
      </c>
      <c r="I128" s="152"/>
      <c r="J128" s="71"/>
      <c r="K128" s="69"/>
      <c r="L128" s="71"/>
      <c r="M128" s="69"/>
      <c r="N128" s="71"/>
      <c r="O128" s="69"/>
      <c r="P128" s="69"/>
      <c r="Q128" s="69"/>
      <c r="R128" s="46"/>
      <c r="S128" s="100"/>
      <c r="T128" s="100"/>
      <c r="U128" s="100"/>
      <c r="V128" s="100"/>
      <c r="W128" s="126">
        <f t="shared" si="26"/>
        <v>0</v>
      </c>
      <c r="X128" s="127">
        <f t="shared" si="27"/>
        <v>0</v>
      </c>
    </row>
    <row r="129" spans="1:24" s="184" customFormat="1">
      <c r="A129" s="69"/>
      <c r="B129" s="80"/>
      <c r="C129" s="96"/>
      <c r="D129" s="185"/>
      <c r="E129" s="26" t="s">
        <v>129</v>
      </c>
      <c r="F129" s="157"/>
      <c r="G129" s="98">
        <v>100</v>
      </c>
      <c r="H129" s="101" t="s">
        <v>36</v>
      </c>
      <c r="I129" s="152"/>
      <c r="J129" s="71"/>
      <c r="K129" s="69"/>
      <c r="L129" s="71"/>
      <c r="M129" s="69"/>
      <c r="N129" s="71"/>
      <c r="O129" s="69"/>
      <c r="P129" s="69"/>
      <c r="Q129" s="69"/>
      <c r="R129" s="46"/>
      <c r="S129" s="100"/>
      <c r="T129" s="100"/>
      <c r="U129" s="100"/>
      <c r="V129" s="100"/>
      <c r="W129" s="126">
        <f t="shared" si="26"/>
        <v>0</v>
      </c>
      <c r="X129" s="127">
        <f t="shared" si="27"/>
        <v>0</v>
      </c>
    </row>
    <row r="130" spans="1:24" s="184" customFormat="1">
      <c r="A130" s="69"/>
      <c r="B130" s="80"/>
      <c r="C130" s="96"/>
      <c r="D130" s="185"/>
      <c r="E130" s="26" t="s">
        <v>130</v>
      </c>
      <c r="F130" s="157"/>
      <c r="G130" s="98">
        <v>200</v>
      </c>
      <c r="H130" s="101" t="s">
        <v>36</v>
      </c>
      <c r="I130" s="152"/>
      <c r="J130" s="71"/>
      <c r="K130" s="69"/>
      <c r="L130" s="71"/>
      <c r="M130" s="69"/>
      <c r="N130" s="71"/>
      <c r="O130" s="69"/>
      <c r="P130" s="69"/>
      <c r="Q130" s="69"/>
      <c r="R130" s="46"/>
      <c r="S130" s="100"/>
      <c r="T130" s="100"/>
      <c r="U130" s="100"/>
      <c r="V130" s="100"/>
      <c r="W130" s="126">
        <f t="shared" si="26"/>
        <v>0</v>
      </c>
      <c r="X130" s="127">
        <f t="shared" si="27"/>
        <v>0</v>
      </c>
    </row>
    <row r="131" spans="1:24" s="184" customFormat="1">
      <c r="A131" s="69"/>
      <c r="B131" s="80"/>
      <c r="C131" s="96"/>
      <c r="D131" s="185"/>
      <c r="E131" s="26" t="s">
        <v>184</v>
      </c>
      <c r="F131" s="157"/>
      <c r="G131" s="98">
        <v>100</v>
      </c>
      <c r="H131" s="101" t="s">
        <v>36</v>
      </c>
      <c r="I131" s="152"/>
      <c r="J131" s="71"/>
      <c r="K131" s="69"/>
      <c r="L131" s="71"/>
      <c r="M131" s="69"/>
      <c r="N131" s="71"/>
      <c r="O131" s="69"/>
      <c r="P131" s="69"/>
      <c r="Q131" s="69"/>
      <c r="R131" s="46"/>
      <c r="S131" s="100"/>
      <c r="T131" s="100"/>
      <c r="U131" s="100"/>
      <c r="V131" s="100"/>
      <c r="W131" s="126">
        <f t="shared" si="26"/>
        <v>0</v>
      </c>
      <c r="X131" s="127">
        <f t="shared" si="27"/>
        <v>0</v>
      </c>
    </row>
    <row r="132" spans="1:24" s="184" customFormat="1" ht="38.4">
      <c r="A132" s="69"/>
      <c r="B132" s="80"/>
      <c r="C132" s="96"/>
      <c r="D132" s="185"/>
      <c r="E132" s="26" t="s">
        <v>131</v>
      </c>
      <c r="F132" s="157"/>
      <c r="G132" s="98">
        <v>200</v>
      </c>
      <c r="H132" s="101" t="s">
        <v>36</v>
      </c>
      <c r="I132" s="152"/>
      <c r="J132" s="71"/>
      <c r="K132" s="69"/>
      <c r="L132" s="71"/>
      <c r="M132" s="69"/>
      <c r="N132" s="71"/>
      <c r="O132" s="69"/>
      <c r="P132" s="69"/>
      <c r="Q132" s="69"/>
      <c r="R132" s="46"/>
      <c r="S132" s="100"/>
      <c r="T132" s="100"/>
      <c r="U132" s="100"/>
      <c r="V132" s="100"/>
      <c r="W132" s="126">
        <f t="shared" si="26"/>
        <v>0</v>
      </c>
      <c r="X132" s="127">
        <f t="shared" si="27"/>
        <v>0</v>
      </c>
    </row>
    <row r="133" spans="1:24" s="184" customFormat="1" ht="38.4">
      <c r="A133" s="69"/>
      <c r="B133" s="80"/>
      <c r="C133" s="96"/>
      <c r="D133" s="185"/>
      <c r="E133" s="26" t="s">
        <v>132</v>
      </c>
      <c r="F133" s="157"/>
      <c r="G133" s="98">
        <v>100</v>
      </c>
      <c r="H133" s="101" t="s">
        <v>36</v>
      </c>
      <c r="I133" s="152"/>
      <c r="J133" s="71"/>
      <c r="K133" s="69"/>
      <c r="L133" s="71"/>
      <c r="M133" s="69"/>
      <c r="N133" s="71"/>
      <c r="O133" s="69"/>
      <c r="P133" s="69"/>
      <c r="Q133" s="69"/>
      <c r="R133" s="46"/>
      <c r="S133" s="100"/>
      <c r="T133" s="100"/>
      <c r="U133" s="100"/>
      <c r="V133" s="100"/>
      <c r="W133" s="126">
        <f t="shared" si="26"/>
        <v>0</v>
      </c>
      <c r="X133" s="127">
        <f t="shared" si="27"/>
        <v>0</v>
      </c>
    </row>
    <row r="134" spans="1:24" s="184" customFormat="1" ht="38.4">
      <c r="A134" s="69"/>
      <c r="B134" s="80"/>
      <c r="C134" s="96"/>
      <c r="D134" s="185"/>
      <c r="E134" s="26" t="s">
        <v>133</v>
      </c>
      <c r="F134" s="157"/>
      <c r="G134" s="98">
        <v>100</v>
      </c>
      <c r="H134" s="101" t="s">
        <v>36</v>
      </c>
      <c r="I134" s="152"/>
      <c r="J134" s="71"/>
      <c r="K134" s="69"/>
      <c r="L134" s="71"/>
      <c r="M134" s="69"/>
      <c r="N134" s="71"/>
      <c r="O134" s="69"/>
      <c r="P134" s="69"/>
      <c r="Q134" s="69"/>
      <c r="R134" s="46"/>
      <c r="S134" s="100"/>
      <c r="T134" s="100"/>
      <c r="U134" s="100"/>
      <c r="V134" s="100"/>
      <c r="W134" s="126">
        <f t="shared" si="26"/>
        <v>0</v>
      </c>
      <c r="X134" s="127">
        <f t="shared" si="27"/>
        <v>0</v>
      </c>
    </row>
    <row r="135" spans="1:24" s="184" customFormat="1" ht="38.4">
      <c r="A135" s="69"/>
      <c r="B135" s="80"/>
      <c r="C135" s="96"/>
      <c r="D135" s="185"/>
      <c r="E135" s="26" t="s">
        <v>134</v>
      </c>
      <c r="F135" s="157"/>
      <c r="G135" s="98">
        <v>200</v>
      </c>
      <c r="H135" s="101" t="s">
        <v>36</v>
      </c>
      <c r="I135" s="152"/>
      <c r="J135" s="71"/>
      <c r="K135" s="69"/>
      <c r="L135" s="71"/>
      <c r="M135" s="69"/>
      <c r="N135" s="71"/>
      <c r="O135" s="69"/>
      <c r="P135" s="69"/>
      <c r="Q135" s="69"/>
      <c r="R135" s="46"/>
      <c r="S135" s="100"/>
      <c r="T135" s="100"/>
      <c r="U135" s="100"/>
      <c r="V135" s="100"/>
      <c r="W135" s="126">
        <f t="shared" si="26"/>
        <v>0</v>
      </c>
      <c r="X135" s="127">
        <f t="shared" si="27"/>
        <v>0</v>
      </c>
    </row>
    <row r="136" spans="1:24" s="184" customFormat="1" ht="38.4">
      <c r="A136" s="69"/>
      <c r="B136" s="80"/>
      <c r="C136" s="96"/>
      <c r="D136" s="185"/>
      <c r="E136" s="26" t="s">
        <v>187</v>
      </c>
      <c r="F136" s="157"/>
      <c r="G136" s="98">
        <v>100</v>
      </c>
      <c r="H136" s="101" t="s">
        <v>36</v>
      </c>
      <c r="I136" s="152"/>
      <c r="J136" s="71"/>
      <c r="K136" s="69"/>
      <c r="L136" s="71"/>
      <c r="M136" s="69"/>
      <c r="N136" s="71"/>
      <c r="O136" s="69"/>
      <c r="P136" s="69"/>
      <c r="Q136" s="69"/>
      <c r="R136" s="46"/>
      <c r="S136" s="100"/>
      <c r="T136" s="100"/>
      <c r="U136" s="100"/>
      <c r="V136" s="100"/>
      <c r="W136" s="126">
        <f t="shared" si="26"/>
        <v>0</v>
      </c>
      <c r="X136" s="127">
        <f t="shared" si="27"/>
        <v>0</v>
      </c>
    </row>
    <row r="137" spans="1:24" s="184" customFormat="1" ht="38.4">
      <c r="A137" s="69"/>
      <c r="B137" s="80"/>
      <c r="C137" s="96"/>
      <c r="D137" s="185"/>
      <c r="E137" s="26" t="s">
        <v>135</v>
      </c>
      <c r="F137" s="157"/>
      <c r="G137" s="98">
        <v>200</v>
      </c>
      <c r="H137" s="101" t="s">
        <v>36</v>
      </c>
      <c r="I137" s="152"/>
      <c r="J137" s="71"/>
      <c r="K137" s="69"/>
      <c r="L137" s="71"/>
      <c r="M137" s="69"/>
      <c r="N137" s="71"/>
      <c r="O137" s="69"/>
      <c r="P137" s="69"/>
      <c r="Q137" s="69"/>
      <c r="R137" s="46"/>
      <c r="S137" s="100"/>
      <c r="T137" s="100"/>
      <c r="U137" s="100"/>
      <c r="V137" s="100"/>
      <c r="W137" s="126">
        <f t="shared" si="26"/>
        <v>0</v>
      </c>
      <c r="X137" s="127">
        <f t="shared" si="27"/>
        <v>0</v>
      </c>
    </row>
    <row r="138" spans="1:24" s="184" customFormat="1">
      <c r="A138" s="69"/>
      <c r="B138" s="80"/>
      <c r="C138" s="96"/>
      <c r="D138" s="185"/>
      <c r="E138" s="26" t="s">
        <v>139</v>
      </c>
      <c r="F138" s="157"/>
      <c r="G138" s="98">
        <v>200</v>
      </c>
      <c r="H138" s="101" t="s">
        <v>36</v>
      </c>
      <c r="I138" s="152"/>
      <c r="J138" s="71"/>
      <c r="K138" s="69"/>
      <c r="L138" s="71"/>
      <c r="M138" s="69"/>
      <c r="N138" s="71"/>
      <c r="O138" s="69"/>
      <c r="P138" s="69"/>
      <c r="Q138" s="69"/>
      <c r="R138" s="46"/>
      <c r="S138" s="100"/>
      <c r="T138" s="100"/>
      <c r="U138" s="100"/>
      <c r="V138" s="100"/>
      <c r="W138" s="126">
        <f t="shared" si="26"/>
        <v>0</v>
      </c>
      <c r="X138" s="127">
        <f t="shared" si="27"/>
        <v>0</v>
      </c>
    </row>
    <row r="139" spans="1:24" s="184" customFormat="1">
      <c r="A139" s="69"/>
      <c r="B139" s="80"/>
      <c r="C139" s="96"/>
      <c r="D139" s="80"/>
      <c r="E139" s="26" t="s">
        <v>136</v>
      </c>
      <c r="F139" s="157"/>
      <c r="G139" s="98">
        <v>100</v>
      </c>
      <c r="H139" s="101" t="s">
        <v>36</v>
      </c>
      <c r="I139" s="152"/>
      <c r="J139" s="71"/>
      <c r="K139" s="69"/>
      <c r="L139" s="71"/>
      <c r="M139" s="69"/>
      <c r="N139" s="71"/>
      <c r="O139" s="69"/>
      <c r="P139" s="69"/>
      <c r="Q139" s="69"/>
      <c r="R139" s="46"/>
      <c r="S139" s="100"/>
      <c r="T139" s="100"/>
      <c r="U139" s="100"/>
      <c r="V139" s="100"/>
      <c r="W139" s="126">
        <f t="shared" si="26"/>
        <v>0</v>
      </c>
      <c r="X139" s="127">
        <f t="shared" si="27"/>
        <v>0</v>
      </c>
    </row>
    <row r="140" spans="1:24" s="184" customFormat="1" ht="38.4">
      <c r="A140" s="69"/>
      <c r="B140" s="80"/>
      <c r="C140" s="96"/>
      <c r="D140" s="80"/>
      <c r="E140" s="26" t="s">
        <v>137</v>
      </c>
      <c r="F140" s="157"/>
      <c r="G140" s="98">
        <v>200</v>
      </c>
      <c r="H140" s="101" t="s">
        <v>36</v>
      </c>
      <c r="I140" s="152"/>
      <c r="J140" s="71"/>
      <c r="K140" s="69"/>
      <c r="L140" s="71"/>
      <c r="M140" s="69"/>
      <c r="N140" s="71"/>
      <c r="O140" s="69"/>
      <c r="P140" s="69"/>
      <c r="Q140" s="69"/>
      <c r="R140" s="46"/>
      <c r="S140" s="100"/>
      <c r="T140" s="100"/>
      <c r="U140" s="100"/>
      <c r="V140" s="100"/>
      <c r="W140" s="126">
        <f t="shared" ref="W140:W193" si="44">MAX(J140,L140,N140,P140)</f>
        <v>0</v>
      </c>
      <c r="X140" s="127">
        <f t="shared" ref="X140:X193" si="45">W140*G140</f>
        <v>0</v>
      </c>
    </row>
    <row r="141" spans="1:24" s="184" customFormat="1" ht="57.6">
      <c r="A141" s="69"/>
      <c r="B141" s="80"/>
      <c r="C141" s="96"/>
      <c r="D141" s="80"/>
      <c r="E141" s="26" t="s">
        <v>124</v>
      </c>
      <c r="F141" s="157"/>
      <c r="G141" s="98">
        <v>100</v>
      </c>
      <c r="H141" s="101" t="s">
        <v>36</v>
      </c>
      <c r="I141" s="152"/>
      <c r="J141" s="71"/>
      <c r="K141" s="69"/>
      <c r="L141" s="71"/>
      <c r="M141" s="69"/>
      <c r="N141" s="71"/>
      <c r="O141" s="69"/>
      <c r="P141" s="69"/>
      <c r="Q141" s="69"/>
      <c r="R141" s="46"/>
      <c r="S141" s="100"/>
      <c r="T141" s="100"/>
      <c r="U141" s="100"/>
      <c r="V141" s="100"/>
      <c r="W141" s="126">
        <f t="shared" si="44"/>
        <v>0</v>
      </c>
      <c r="X141" s="127">
        <f t="shared" si="45"/>
        <v>0</v>
      </c>
    </row>
    <row r="142" spans="1:24" s="184" customFormat="1" ht="57.6">
      <c r="A142" s="69"/>
      <c r="B142" s="80"/>
      <c r="C142" s="96"/>
      <c r="D142" s="80"/>
      <c r="E142" s="26" t="s">
        <v>138</v>
      </c>
      <c r="F142" s="157"/>
      <c r="G142" s="98">
        <v>100</v>
      </c>
      <c r="H142" s="101" t="s">
        <v>36</v>
      </c>
      <c r="I142" s="152"/>
      <c r="J142" s="71"/>
      <c r="K142" s="69"/>
      <c r="L142" s="71"/>
      <c r="M142" s="69"/>
      <c r="N142" s="71"/>
      <c r="O142" s="69"/>
      <c r="P142" s="69"/>
      <c r="Q142" s="69"/>
      <c r="R142" s="46"/>
      <c r="S142" s="100"/>
      <c r="T142" s="100"/>
      <c r="U142" s="100"/>
      <c r="V142" s="100"/>
      <c r="W142" s="126">
        <f t="shared" si="44"/>
        <v>0</v>
      </c>
      <c r="X142" s="127">
        <f t="shared" si="45"/>
        <v>0</v>
      </c>
    </row>
    <row r="143" spans="1:24" s="184" customFormat="1">
      <c r="A143" s="69"/>
      <c r="B143" s="80"/>
      <c r="C143" s="96"/>
      <c r="D143" s="80"/>
      <c r="E143" s="26" t="s">
        <v>181</v>
      </c>
      <c r="F143" s="157"/>
      <c r="G143" s="98">
        <v>100</v>
      </c>
      <c r="H143" s="101" t="s">
        <v>36</v>
      </c>
      <c r="I143" s="152"/>
      <c r="J143" s="71"/>
      <c r="K143" s="69"/>
      <c r="L143" s="71"/>
      <c r="M143" s="69"/>
      <c r="N143" s="71"/>
      <c r="O143" s="69"/>
      <c r="P143" s="69"/>
      <c r="Q143" s="69"/>
      <c r="R143" s="46"/>
      <c r="S143" s="100"/>
      <c r="T143" s="100"/>
      <c r="U143" s="100"/>
      <c r="V143" s="100"/>
      <c r="W143" s="126">
        <f t="shared" si="44"/>
        <v>0</v>
      </c>
      <c r="X143" s="127">
        <f t="shared" si="45"/>
        <v>0</v>
      </c>
    </row>
    <row r="144" spans="1:24" s="184" customFormat="1" ht="38.4">
      <c r="A144" s="69"/>
      <c r="B144" s="80"/>
      <c r="C144" s="96"/>
      <c r="D144" s="80"/>
      <c r="E144" s="26" t="s">
        <v>125</v>
      </c>
      <c r="F144" s="157"/>
      <c r="G144" s="98">
        <v>100</v>
      </c>
      <c r="H144" s="101" t="s">
        <v>36</v>
      </c>
      <c r="I144" s="152"/>
      <c r="J144" s="71"/>
      <c r="K144" s="69"/>
      <c r="L144" s="71"/>
      <c r="M144" s="69"/>
      <c r="N144" s="71"/>
      <c r="O144" s="69"/>
      <c r="P144" s="69"/>
      <c r="Q144" s="69"/>
      <c r="R144" s="46"/>
      <c r="S144" s="100"/>
      <c r="T144" s="100"/>
      <c r="U144" s="100"/>
      <c r="V144" s="100"/>
      <c r="W144" s="126">
        <f t="shared" si="44"/>
        <v>0</v>
      </c>
      <c r="X144" s="127">
        <f t="shared" si="45"/>
        <v>0</v>
      </c>
    </row>
    <row r="145" spans="1:24" s="184" customFormat="1" ht="57.6">
      <c r="A145" s="69"/>
      <c r="B145" s="80"/>
      <c r="C145" s="96"/>
      <c r="D145" s="80"/>
      <c r="E145" s="26" t="s">
        <v>126</v>
      </c>
      <c r="F145" s="157"/>
      <c r="G145" s="98">
        <v>100</v>
      </c>
      <c r="H145" s="101" t="s">
        <v>36</v>
      </c>
      <c r="I145" s="152"/>
      <c r="J145" s="71"/>
      <c r="K145" s="69"/>
      <c r="L145" s="71"/>
      <c r="M145" s="69"/>
      <c r="N145" s="71"/>
      <c r="O145" s="69"/>
      <c r="P145" s="69"/>
      <c r="Q145" s="69"/>
      <c r="R145" s="46"/>
      <c r="S145" s="100"/>
      <c r="T145" s="100"/>
      <c r="U145" s="100"/>
      <c r="V145" s="100"/>
      <c r="W145" s="126">
        <f t="shared" si="44"/>
        <v>0</v>
      </c>
      <c r="X145" s="127">
        <f t="shared" si="45"/>
        <v>0</v>
      </c>
    </row>
    <row r="146" spans="1:24" s="184" customFormat="1">
      <c r="A146" s="69"/>
      <c r="B146" s="80"/>
      <c r="C146" s="96"/>
      <c r="D146" s="80"/>
      <c r="E146" s="26" t="s">
        <v>127</v>
      </c>
      <c r="F146" s="157"/>
      <c r="G146" s="98">
        <v>100</v>
      </c>
      <c r="H146" s="101" t="s">
        <v>36</v>
      </c>
      <c r="I146" s="152"/>
      <c r="J146" s="71"/>
      <c r="K146" s="69"/>
      <c r="L146" s="71"/>
      <c r="M146" s="69"/>
      <c r="N146" s="71"/>
      <c r="O146" s="69"/>
      <c r="P146" s="69"/>
      <c r="Q146" s="69"/>
      <c r="R146" s="46"/>
      <c r="S146" s="100"/>
      <c r="T146" s="100"/>
      <c r="U146" s="100"/>
      <c r="V146" s="100"/>
      <c r="W146" s="126">
        <f t="shared" si="44"/>
        <v>0</v>
      </c>
      <c r="X146" s="127">
        <f t="shared" si="45"/>
        <v>0</v>
      </c>
    </row>
    <row r="147" spans="1:24">
      <c r="A147" s="129">
        <v>2</v>
      </c>
      <c r="B147" s="130"/>
      <c r="C147" s="130"/>
      <c r="D147" s="170"/>
      <c r="E147" s="130" t="s">
        <v>147</v>
      </c>
      <c r="F147" s="141"/>
      <c r="G147" s="131"/>
      <c r="H147" s="132"/>
      <c r="I147" s="132"/>
      <c r="J147" s="93"/>
      <c r="K147" s="93"/>
      <c r="L147" s="93"/>
      <c r="M147" s="93"/>
      <c r="N147" s="93"/>
      <c r="O147" s="93"/>
      <c r="P147" s="93"/>
      <c r="Q147" s="93"/>
      <c r="R147" s="93"/>
      <c r="S147" s="139"/>
      <c r="T147" s="139"/>
      <c r="U147" s="139"/>
      <c r="V147" s="139"/>
      <c r="W147" s="126">
        <f t="shared" si="44"/>
        <v>0</v>
      </c>
      <c r="X147" s="127">
        <f t="shared" si="45"/>
        <v>0</v>
      </c>
    </row>
    <row r="148" spans="1:24" s="25" customFormat="1" ht="38.4">
      <c r="A148" s="87"/>
      <c r="B148" s="194"/>
      <c r="C148" s="195"/>
      <c r="D148" s="194"/>
      <c r="E148" s="27" t="s">
        <v>40</v>
      </c>
      <c r="F148" s="89"/>
      <c r="G148" s="90">
        <v>100</v>
      </c>
      <c r="H148" s="91"/>
      <c r="I148" s="65"/>
      <c r="J148" s="92"/>
      <c r="K148" s="87"/>
      <c r="L148" s="92"/>
      <c r="M148" s="87"/>
      <c r="N148" s="92"/>
      <c r="O148" s="87"/>
      <c r="P148" s="87"/>
      <c r="Q148" s="87"/>
      <c r="R148" s="93"/>
      <c r="S148" s="103"/>
      <c r="T148" s="103"/>
      <c r="U148" s="103"/>
      <c r="V148" s="103"/>
      <c r="W148" s="126">
        <f t="shared" si="44"/>
        <v>0</v>
      </c>
      <c r="X148" s="127">
        <f t="shared" si="45"/>
        <v>0</v>
      </c>
    </row>
    <row r="149" spans="1:24" s="25" customFormat="1" ht="38.4">
      <c r="A149" s="87"/>
      <c r="B149" s="194"/>
      <c r="C149" s="195"/>
      <c r="D149" s="194"/>
      <c r="E149" s="27" t="s">
        <v>144</v>
      </c>
      <c r="F149" s="70"/>
      <c r="G149" s="48">
        <v>200</v>
      </c>
      <c r="H149" s="49"/>
      <c r="I149" s="65" t="s">
        <v>14</v>
      </c>
      <c r="J149" s="92"/>
      <c r="K149" s="87"/>
      <c r="L149" s="92"/>
      <c r="M149" s="87"/>
      <c r="N149" s="92"/>
      <c r="O149" s="87"/>
      <c r="P149" s="87"/>
      <c r="Q149" s="87"/>
      <c r="R149" s="93"/>
      <c r="S149" s="103"/>
      <c r="T149" s="103"/>
      <c r="U149" s="103"/>
      <c r="V149" s="103"/>
      <c r="W149" s="126">
        <f t="shared" si="44"/>
        <v>0</v>
      </c>
      <c r="X149" s="127">
        <f t="shared" si="45"/>
        <v>0</v>
      </c>
    </row>
    <row r="150" spans="1:24" s="25" customFormat="1" ht="38.4">
      <c r="A150" s="87"/>
      <c r="B150" s="194"/>
      <c r="C150" s="195"/>
      <c r="D150" s="194"/>
      <c r="E150" s="28" t="s">
        <v>41</v>
      </c>
      <c r="F150" s="72"/>
      <c r="G150" s="56">
        <v>200</v>
      </c>
      <c r="H150" s="49"/>
      <c r="I150" s="65" t="s">
        <v>14</v>
      </c>
      <c r="J150" s="92"/>
      <c r="K150" s="87"/>
      <c r="L150" s="92"/>
      <c r="M150" s="87"/>
      <c r="N150" s="92"/>
      <c r="O150" s="87"/>
      <c r="P150" s="87"/>
      <c r="Q150" s="87"/>
      <c r="R150" s="93"/>
      <c r="S150" s="103"/>
      <c r="T150" s="103"/>
      <c r="U150" s="103"/>
      <c r="V150" s="103"/>
      <c r="W150" s="126">
        <f t="shared" si="44"/>
        <v>0</v>
      </c>
      <c r="X150" s="127">
        <f t="shared" si="45"/>
        <v>0</v>
      </c>
    </row>
    <row r="151" spans="1:24" s="25" customFormat="1" ht="38.4">
      <c r="A151" s="87"/>
      <c r="B151" s="194"/>
      <c r="C151" s="195"/>
      <c r="D151" s="194"/>
      <c r="E151" s="28" t="s">
        <v>42</v>
      </c>
      <c r="F151" s="72"/>
      <c r="G151" s="56">
        <v>100</v>
      </c>
      <c r="H151" s="49"/>
      <c r="I151" s="65" t="s">
        <v>14</v>
      </c>
      <c r="J151" s="92"/>
      <c r="K151" s="87"/>
      <c r="L151" s="92"/>
      <c r="M151" s="87"/>
      <c r="N151" s="92"/>
      <c r="O151" s="87"/>
      <c r="P151" s="87"/>
      <c r="Q151" s="87"/>
      <c r="R151" s="93"/>
      <c r="S151" s="103"/>
      <c r="T151" s="103"/>
      <c r="U151" s="103"/>
      <c r="V151" s="103"/>
      <c r="W151" s="126">
        <f t="shared" si="44"/>
        <v>0</v>
      </c>
      <c r="X151" s="127">
        <f t="shared" si="45"/>
        <v>0</v>
      </c>
    </row>
    <row r="152" spans="1:24" s="25" customFormat="1">
      <c r="A152" s="87"/>
      <c r="B152" s="194"/>
      <c r="C152" s="195"/>
      <c r="D152" s="194"/>
      <c r="E152" s="28" t="s">
        <v>43</v>
      </c>
      <c r="F152" s="72"/>
      <c r="G152" s="56">
        <v>100</v>
      </c>
      <c r="H152" s="49"/>
      <c r="I152" s="65" t="s">
        <v>14</v>
      </c>
      <c r="J152" s="92"/>
      <c r="K152" s="87"/>
      <c r="L152" s="92"/>
      <c r="M152" s="87"/>
      <c r="N152" s="92"/>
      <c r="O152" s="87"/>
      <c r="P152" s="87"/>
      <c r="Q152" s="87"/>
      <c r="R152" s="93"/>
      <c r="S152" s="103"/>
      <c r="T152" s="103"/>
      <c r="U152" s="103"/>
      <c r="V152" s="103"/>
      <c r="W152" s="126">
        <f t="shared" si="44"/>
        <v>0</v>
      </c>
      <c r="X152" s="127">
        <f t="shared" si="45"/>
        <v>0</v>
      </c>
    </row>
    <row r="153" spans="1:24" s="25" customFormat="1" ht="38.4">
      <c r="A153" s="87"/>
      <c r="B153" s="194"/>
      <c r="C153" s="195"/>
      <c r="D153" s="194"/>
      <c r="E153" s="28" t="s">
        <v>44</v>
      </c>
      <c r="F153" s="72"/>
      <c r="G153" s="56">
        <v>100</v>
      </c>
      <c r="H153" s="49"/>
      <c r="I153" s="65" t="s">
        <v>14</v>
      </c>
      <c r="J153" s="92"/>
      <c r="K153" s="87"/>
      <c r="L153" s="92"/>
      <c r="M153" s="87"/>
      <c r="N153" s="92"/>
      <c r="O153" s="87"/>
      <c r="P153" s="87"/>
      <c r="Q153" s="87"/>
      <c r="R153" s="93"/>
      <c r="S153" s="103"/>
      <c r="T153" s="103"/>
      <c r="U153" s="103"/>
      <c r="V153" s="103"/>
      <c r="W153" s="126">
        <f t="shared" si="44"/>
        <v>0</v>
      </c>
      <c r="X153" s="127">
        <f t="shared" si="45"/>
        <v>0</v>
      </c>
    </row>
    <row r="154" spans="1:24" s="25" customFormat="1" ht="38.4">
      <c r="A154" s="87"/>
      <c r="B154" s="194"/>
      <c r="C154" s="195"/>
      <c r="D154" s="194"/>
      <c r="E154" s="28" t="s">
        <v>45</v>
      </c>
      <c r="F154" s="72"/>
      <c r="G154" s="56">
        <v>100</v>
      </c>
      <c r="H154" s="49"/>
      <c r="I154" s="54"/>
      <c r="J154" s="92"/>
      <c r="K154" s="87"/>
      <c r="L154" s="92"/>
      <c r="M154" s="87"/>
      <c r="N154" s="92"/>
      <c r="O154" s="87"/>
      <c r="P154" s="87"/>
      <c r="Q154" s="87"/>
      <c r="R154" s="93"/>
      <c r="S154" s="103"/>
      <c r="T154" s="103"/>
      <c r="U154" s="103"/>
      <c r="V154" s="103"/>
      <c r="W154" s="126">
        <f t="shared" si="44"/>
        <v>0</v>
      </c>
      <c r="X154" s="127">
        <f t="shared" si="45"/>
        <v>0</v>
      </c>
    </row>
    <row r="155" spans="1:24" s="25" customFormat="1" ht="38.4">
      <c r="A155" s="69"/>
      <c r="B155" s="201"/>
      <c r="C155" s="202"/>
      <c r="D155" s="80"/>
      <c r="E155" s="28" t="s">
        <v>148</v>
      </c>
      <c r="F155" s="70"/>
      <c r="G155" s="52">
        <v>100</v>
      </c>
      <c r="H155" s="49"/>
      <c r="I155" s="65" t="s">
        <v>14</v>
      </c>
      <c r="J155" s="92"/>
      <c r="K155" s="87"/>
      <c r="L155" s="92"/>
      <c r="M155" s="87"/>
      <c r="N155" s="92"/>
      <c r="O155" s="87"/>
      <c r="P155" s="87"/>
      <c r="Q155" s="87"/>
      <c r="R155" s="93"/>
      <c r="S155" s="103"/>
      <c r="T155" s="103"/>
      <c r="U155" s="103"/>
      <c r="V155" s="103"/>
      <c r="W155" s="126">
        <f t="shared" si="44"/>
        <v>0</v>
      </c>
      <c r="X155" s="127">
        <f t="shared" si="45"/>
        <v>0</v>
      </c>
    </row>
    <row r="156" spans="1:24" s="25" customFormat="1" ht="153.6">
      <c r="A156" s="196"/>
      <c r="B156" s="197"/>
      <c r="C156" s="198"/>
      <c r="D156" s="197"/>
      <c r="E156" s="28" t="s">
        <v>179</v>
      </c>
      <c r="F156" s="89"/>
      <c r="G156" s="199">
        <v>400</v>
      </c>
      <c r="H156" s="91"/>
      <c r="I156" s="200" t="s">
        <v>14</v>
      </c>
      <c r="J156" s="92"/>
      <c r="K156" s="87"/>
      <c r="L156" s="92"/>
      <c r="M156" s="87"/>
      <c r="N156" s="92"/>
      <c r="O156" s="87"/>
      <c r="P156" s="87"/>
      <c r="Q156" s="87"/>
      <c r="R156" s="93"/>
      <c r="S156" s="103"/>
      <c r="T156" s="103"/>
      <c r="U156" s="103"/>
      <c r="V156" s="103"/>
      <c r="W156" s="126"/>
      <c r="X156" s="127"/>
    </row>
    <row r="157" spans="1:24">
      <c r="A157" s="43">
        <v>2</v>
      </c>
      <c r="B157" s="68"/>
      <c r="C157" s="68"/>
      <c r="D157" s="171"/>
      <c r="E157" s="68" t="s">
        <v>62</v>
      </c>
      <c r="F157" s="141"/>
      <c r="G157" s="131"/>
      <c r="H157" s="132"/>
      <c r="I157" s="132"/>
      <c r="J157" s="93"/>
      <c r="K157" s="93"/>
      <c r="L157" s="93"/>
      <c r="M157" s="93"/>
      <c r="N157" s="93"/>
      <c r="O157" s="93"/>
      <c r="P157" s="93"/>
      <c r="Q157" s="93"/>
      <c r="R157" s="93"/>
      <c r="S157" s="139"/>
      <c r="T157" s="139"/>
      <c r="U157" s="139"/>
      <c r="V157" s="139"/>
      <c r="W157" s="126">
        <f t="shared" si="44"/>
        <v>0</v>
      </c>
      <c r="X157" s="127">
        <f t="shared" si="45"/>
        <v>0</v>
      </c>
    </row>
    <row r="158" spans="1:24" ht="76.8">
      <c r="A158" s="67"/>
      <c r="B158" s="119"/>
      <c r="C158" s="83"/>
      <c r="D158" s="81"/>
      <c r="E158" s="26" t="s">
        <v>145</v>
      </c>
      <c r="F158" s="47"/>
      <c r="G158" s="52">
        <v>100</v>
      </c>
      <c r="H158" s="49"/>
      <c r="I158" s="65"/>
      <c r="J158" s="51"/>
      <c r="K158" s="51"/>
      <c r="L158" s="51"/>
      <c r="M158" s="51"/>
      <c r="N158" s="51"/>
      <c r="O158" s="51"/>
      <c r="P158" s="51"/>
      <c r="Q158" s="51"/>
      <c r="R158" s="53"/>
      <c r="S158" s="51">
        <f>G158*J158</f>
        <v>0</v>
      </c>
      <c r="T158" s="51">
        <f>G158*L158</f>
        <v>0</v>
      </c>
      <c r="U158" s="51">
        <f>G158*N158</f>
        <v>0</v>
      </c>
      <c r="V158" s="51">
        <f>G158*P158</f>
        <v>0</v>
      </c>
      <c r="W158" s="126">
        <f t="shared" si="44"/>
        <v>0</v>
      </c>
      <c r="X158" s="127">
        <f t="shared" si="45"/>
        <v>0</v>
      </c>
    </row>
    <row r="159" spans="1:24" ht="57.6">
      <c r="A159" s="67"/>
      <c r="B159" s="119"/>
      <c r="C159" s="83"/>
      <c r="D159" s="81"/>
      <c r="E159" s="26" t="s">
        <v>180</v>
      </c>
      <c r="F159" s="47"/>
      <c r="G159" s="52">
        <v>300</v>
      </c>
      <c r="H159" s="49"/>
      <c r="I159" s="65"/>
      <c r="J159" s="51"/>
      <c r="K159" s="51"/>
      <c r="L159" s="51"/>
      <c r="M159" s="51"/>
      <c r="N159" s="51"/>
      <c r="O159" s="51"/>
      <c r="P159" s="51"/>
      <c r="Q159" s="51"/>
      <c r="R159" s="53"/>
      <c r="S159" s="51"/>
      <c r="T159" s="51"/>
      <c r="U159" s="51"/>
      <c r="V159" s="51"/>
      <c r="W159" s="126">
        <f t="shared" si="44"/>
        <v>0</v>
      </c>
      <c r="X159" s="127">
        <f t="shared" si="45"/>
        <v>0</v>
      </c>
    </row>
    <row r="160" spans="1:24" ht="115.2">
      <c r="A160" s="67"/>
      <c r="B160" s="119"/>
      <c r="C160" s="83"/>
      <c r="D160" s="81"/>
      <c r="E160" s="26" t="s">
        <v>178</v>
      </c>
      <c r="F160" s="47"/>
      <c r="G160" s="48">
        <v>400</v>
      </c>
      <c r="H160" s="49"/>
      <c r="I160" s="65" t="s">
        <v>14</v>
      </c>
      <c r="J160" s="51"/>
      <c r="K160" s="51"/>
      <c r="L160" s="51"/>
      <c r="M160" s="51"/>
      <c r="N160" s="51"/>
      <c r="O160" s="51"/>
      <c r="P160" s="51"/>
      <c r="Q160" s="51"/>
      <c r="R160" s="53"/>
      <c r="S160" s="51">
        <f t="shared" ref="S160" si="46">G160*J160</f>
        <v>0</v>
      </c>
      <c r="T160" s="51">
        <f t="shared" ref="T160" si="47">G160*L160</f>
        <v>0</v>
      </c>
      <c r="U160" s="51">
        <f t="shared" ref="U160" si="48">G160*N160</f>
        <v>0</v>
      </c>
      <c r="V160" s="51">
        <f t="shared" ref="V160" si="49">G160*P160</f>
        <v>0</v>
      </c>
      <c r="W160" s="126">
        <f t="shared" si="44"/>
        <v>0</v>
      </c>
      <c r="X160" s="127">
        <f t="shared" si="45"/>
        <v>0</v>
      </c>
    </row>
    <row r="161" spans="1:24" ht="115.2">
      <c r="A161" s="177"/>
      <c r="B161" s="174"/>
      <c r="C161" s="178"/>
      <c r="D161" s="113"/>
      <c r="E161" s="26" t="s">
        <v>152</v>
      </c>
      <c r="F161" s="47"/>
      <c r="G161" s="54">
        <v>400</v>
      </c>
      <c r="H161" s="49"/>
      <c r="I161" s="65" t="s">
        <v>14</v>
      </c>
      <c r="J161" s="94"/>
      <c r="K161" s="94"/>
      <c r="L161" s="94"/>
      <c r="M161" s="94"/>
      <c r="N161" s="94"/>
      <c r="O161" s="94"/>
      <c r="P161" s="94"/>
      <c r="Q161" s="94"/>
      <c r="R161" s="114"/>
      <c r="S161" s="51"/>
      <c r="T161" s="51"/>
      <c r="U161" s="51"/>
      <c r="V161" s="51"/>
      <c r="W161" s="126">
        <f t="shared" si="44"/>
        <v>0</v>
      </c>
      <c r="X161" s="127">
        <f t="shared" si="45"/>
        <v>0</v>
      </c>
    </row>
    <row r="162" spans="1:24" ht="38.4">
      <c r="A162" s="177"/>
      <c r="B162" s="174"/>
      <c r="C162" s="178"/>
      <c r="D162" s="113"/>
      <c r="E162" s="26" t="s">
        <v>146</v>
      </c>
      <c r="F162" s="192"/>
      <c r="G162" s="193">
        <v>100</v>
      </c>
      <c r="H162" s="91"/>
      <c r="I162" s="65" t="s">
        <v>14</v>
      </c>
      <c r="J162" s="94"/>
      <c r="K162" s="94"/>
      <c r="L162" s="94"/>
      <c r="M162" s="94"/>
      <c r="N162" s="94"/>
      <c r="O162" s="94"/>
      <c r="P162" s="94"/>
      <c r="Q162" s="94"/>
      <c r="R162" s="114"/>
      <c r="S162" s="51"/>
      <c r="T162" s="51"/>
      <c r="U162" s="51"/>
      <c r="V162" s="51"/>
      <c r="W162" s="126">
        <f t="shared" si="44"/>
        <v>0</v>
      </c>
      <c r="X162" s="127">
        <f t="shared" si="45"/>
        <v>0</v>
      </c>
    </row>
    <row r="163" spans="1:24" ht="38.4">
      <c r="A163" s="177"/>
      <c r="B163" s="174"/>
      <c r="C163" s="178"/>
      <c r="D163" s="113"/>
      <c r="E163" s="26" t="s">
        <v>153</v>
      </c>
      <c r="F163" s="192"/>
      <c r="G163" s="193">
        <v>300</v>
      </c>
      <c r="H163" s="91"/>
      <c r="I163" s="65"/>
      <c r="J163" s="94"/>
      <c r="K163" s="94"/>
      <c r="L163" s="94"/>
      <c r="M163" s="94"/>
      <c r="N163" s="94"/>
      <c r="O163" s="94"/>
      <c r="P163" s="94"/>
      <c r="Q163" s="94"/>
      <c r="R163" s="114"/>
      <c r="S163" s="51"/>
      <c r="T163" s="51"/>
      <c r="U163" s="51"/>
      <c r="V163" s="51"/>
      <c r="W163" s="126">
        <f t="shared" si="44"/>
        <v>0</v>
      </c>
      <c r="X163" s="127">
        <f t="shared" si="45"/>
        <v>0</v>
      </c>
    </row>
    <row r="164" spans="1:24" ht="76.8">
      <c r="A164" s="67"/>
      <c r="B164" s="119"/>
      <c r="C164" s="83"/>
      <c r="D164" s="81"/>
      <c r="E164" s="26" t="s">
        <v>149</v>
      </c>
      <c r="F164" s="47"/>
      <c r="G164" s="52">
        <v>400</v>
      </c>
      <c r="H164" s="49"/>
      <c r="I164" s="65"/>
      <c r="J164" s="51"/>
      <c r="K164" s="51"/>
      <c r="L164" s="51"/>
      <c r="M164" s="51"/>
      <c r="N164" s="51"/>
      <c r="O164" s="51"/>
      <c r="P164" s="51"/>
      <c r="Q164" s="51"/>
      <c r="R164" s="53"/>
      <c r="S164" s="51">
        <f t="shared" ref="S164:S174" si="50">G164*J164</f>
        <v>0</v>
      </c>
      <c r="T164" s="51">
        <f t="shared" ref="T164:T174" si="51">G164*L164</f>
        <v>0</v>
      </c>
      <c r="U164" s="51">
        <f t="shared" ref="U164:U174" si="52">G164*N164</f>
        <v>0</v>
      </c>
      <c r="V164" s="51">
        <f t="shared" ref="V164:V174" si="53">G164*P164</f>
        <v>0</v>
      </c>
      <c r="W164" s="126">
        <f t="shared" si="44"/>
        <v>0</v>
      </c>
      <c r="X164" s="127">
        <f t="shared" si="45"/>
        <v>0</v>
      </c>
    </row>
    <row r="165" spans="1:24" ht="76.8">
      <c r="A165" s="67"/>
      <c r="B165" s="119"/>
      <c r="C165" s="83"/>
      <c r="D165" s="81"/>
      <c r="E165" s="26" t="s">
        <v>150</v>
      </c>
      <c r="F165" s="47"/>
      <c r="G165" s="52">
        <v>400</v>
      </c>
      <c r="H165" s="49"/>
      <c r="I165" s="65"/>
      <c r="J165" s="51"/>
      <c r="K165" s="51"/>
      <c r="L165" s="51"/>
      <c r="M165" s="51"/>
      <c r="N165" s="51"/>
      <c r="O165" s="51"/>
      <c r="P165" s="51"/>
      <c r="Q165" s="51"/>
      <c r="R165" s="53"/>
      <c r="S165" s="51">
        <f t="shared" si="50"/>
        <v>0</v>
      </c>
      <c r="T165" s="51">
        <f t="shared" si="51"/>
        <v>0</v>
      </c>
      <c r="U165" s="51">
        <f t="shared" si="52"/>
        <v>0</v>
      </c>
      <c r="V165" s="51">
        <f t="shared" si="53"/>
        <v>0</v>
      </c>
      <c r="W165" s="126">
        <f t="shared" si="44"/>
        <v>0</v>
      </c>
      <c r="X165" s="127">
        <f t="shared" si="45"/>
        <v>0</v>
      </c>
    </row>
    <row r="166" spans="1:24" ht="38.4">
      <c r="A166" s="67"/>
      <c r="B166" s="119"/>
      <c r="C166" s="83"/>
      <c r="D166" s="81"/>
      <c r="E166" s="26" t="s">
        <v>120</v>
      </c>
      <c r="F166" s="47"/>
      <c r="G166" s="52">
        <v>100</v>
      </c>
      <c r="H166" s="49"/>
      <c r="I166" s="65" t="s">
        <v>14</v>
      </c>
      <c r="J166" s="51"/>
      <c r="K166" s="51"/>
      <c r="L166" s="51"/>
      <c r="M166" s="51"/>
      <c r="N166" s="51"/>
      <c r="O166" s="51"/>
      <c r="P166" s="51"/>
      <c r="Q166" s="51"/>
      <c r="R166" s="53"/>
      <c r="S166" s="51">
        <f t="shared" si="50"/>
        <v>0</v>
      </c>
      <c r="T166" s="51">
        <f t="shared" si="51"/>
        <v>0</v>
      </c>
      <c r="U166" s="51">
        <f t="shared" si="52"/>
        <v>0</v>
      </c>
      <c r="V166" s="51">
        <f t="shared" si="53"/>
        <v>0</v>
      </c>
      <c r="W166" s="126">
        <f t="shared" si="44"/>
        <v>0</v>
      </c>
      <c r="X166" s="127">
        <f t="shared" si="45"/>
        <v>0</v>
      </c>
    </row>
    <row r="167" spans="1:24" ht="38.4">
      <c r="A167" s="67"/>
      <c r="B167" s="119"/>
      <c r="C167" s="83"/>
      <c r="D167" s="81"/>
      <c r="E167" s="26" t="s">
        <v>35</v>
      </c>
      <c r="F167" s="47"/>
      <c r="G167" s="52">
        <v>300</v>
      </c>
      <c r="H167" s="49"/>
      <c r="I167" s="65"/>
      <c r="J167" s="51"/>
      <c r="K167" s="51"/>
      <c r="L167" s="51"/>
      <c r="M167" s="51"/>
      <c r="N167" s="51"/>
      <c r="O167" s="51"/>
      <c r="P167" s="51"/>
      <c r="Q167" s="51"/>
      <c r="R167" s="53"/>
      <c r="S167" s="51">
        <f t="shared" si="50"/>
        <v>0</v>
      </c>
      <c r="T167" s="51">
        <f t="shared" si="51"/>
        <v>0</v>
      </c>
      <c r="U167" s="51">
        <f t="shared" si="52"/>
        <v>0</v>
      </c>
      <c r="V167" s="51">
        <f t="shared" si="53"/>
        <v>0</v>
      </c>
      <c r="W167" s="126">
        <f t="shared" si="44"/>
        <v>0</v>
      </c>
      <c r="X167" s="127">
        <f t="shared" si="45"/>
        <v>0</v>
      </c>
    </row>
    <row r="168" spans="1:24" ht="57.6">
      <c r="A168" s="67"/>
      <c r="B168" s="119"/>
      <c r="C168" s="83"/>
      <c r="D168" s="81"/>
      <c r="E168" s="26" t="s">
        <v>188</v>
      </c>
      <c r="F168" s="47"/>
      <c r="G168" s="52">
        <v>100</v>
      </c>
      <c r="H168" s="49"/>
      <c r="I168" s="65"/>
      <c r="J168" s="51"/>
      <c r="K168" s="51"/>
      <c r="L168" s="51"/>
      <c r="M168" s="51"/>
      <c r="N168" s="51"/>
      <c r="O168" s="51"/>
      <c r="P168" s="51"/>
      <c r="Q168" s="51"/>
      <c r="R168" s="53"/>
      <c r="S168" s="51">
        <f t="shared" si="50"/>
        <v>0</v>
      </c>
      <c r="T168" s="51">
        <f t="shared" si="51"/>
        <v>0</v>
      </c>
      <c r="U168" s="51">
        <f t="shared" si="52"/>
        <v>0</v>
      </c>
      <c r="V168" s="51">
        <f t="shared" si="53"/>
        <v>0</v>
      </c>
      <c r="W168" s="126">
        <f t="shared" si="44"/>
        <v>0</v>
      </c>
      <c r="X168" s="127">
        <f t="shared" si="45"/>
        <v>0</v>
      </c>
    </row>
    <row r="169" spans="1:24" ht="38.4">
      <c r="A169" s="67"/>
      <c r="B169" s="119"/>
      <c r="C169" s="83"/>
      <c r="D169" s="81"/>
      <c r="E169" s="27" t="s">
        <v>151</v>
      </c>
      <c r="F169" s="47"/>
      <c r="G169" s="52">
        <v>400</v>
      </c>
      <c r="H169" s="49"/>
      <c r="I169" s="65"/>
      <c r="J169" s="51"/>
      <c r="K169" s="51"/>
      <c r="L169" s="51"/>
      <c r="M169" s="51"/>
      <c r="N169" s="51"/>
      <c r="O169" s="51"/>
      <c r="P169" s="51"/>
      <c r="Q169" s="51"/>
      <c r="R169" s="53"/>
      <c r="S169" s="51">
        <f t="shared" si="50"/>
        <v>0</v>
      </c>
      <c r="T169" s="51">
        <f t="shared" si="51"/>
        <v>0</v>
      </c>
      <c r="U169" s="51">
        <f t="shared" si="52"/>
        <v>0</v>
      </c>
      <c r="V169" s="51">
        <f t="shared" si="53"/>
        <v>0</v>
      </c>
      <c r="W169" s="126">
        <f t="shared" si="44"/>
        <v>0</v>
      </c>
      <c r="X169" s="127">
        <f t="shared" si="45"/>
        <v>0</v>
      </c>
    </row>
    <row r="170" spans="1:24" ht="38.4">
      <c r="A170" s="67"/>
      <c r="B170" s="119"/>
      <c r="C170" s="83"/>
      <c r="D170" s="81"/>
      <c r="E170" s="26" t="s">
        <v>60</v>
      </c>
      <c r="F170" s="47"/>
      <c r="G170" s="52">
        <v>200</v>
      </c>
      <c r="H170" s="49"/>
      <c r="I170" s="65"/>
      <c r="J170" s="51"/>
      <c r="K170" s="51"/>
      <c r="L170" s="51"/>
      <c r="M170" s="51"/>
      <c r="N170" s="51"/>
      <c r="O170" s="51"/>
      <c r="P170" s="51"/>
      <c r="Q170" s="51"/>
      <c r="R170" s="53"/>
      <c r="S170" s="51">
        <f t="shared" si="50"/>
        <v>0</v>
      </c>
      <c r="T170" s="51">
        <f t="shared" si="51"/>
        <v>0</v>
      </c>
      <c r="U170" s="51">
        <f t="shared" si="52"/>
        <v>0</v>
      </c>
      <c r="V170" s="51">
        <f t="shared" si="53"/>
        <v>0</v>
      </c>
      <c r="W170" s="126">
        <f t="shared" si="44"/>
        <v>0</v>
      </c>
      <c r="X170" s="127">
        <f t="shared" si="45"/>
        <v>0</v>
      </c>
    </row>
    <row r="171" spans="1:24" ht="57.6">
      <c r="A171" s="67"/>
      <c r="B171" s="119"/>
      <c r="C171" s="83"/>
      <c r="D171" s="81"/>
      <c r="E171" s="26" t="s">
        <v>61</v>
      </c>
      <c r="F171" s="47"/>
      <c r="G171" s="52">
        <v>300</v>
      </c>
      <c r="H171" s="49"/>
      <c r="I171" s="65"/>
      <c r="J171" s="51"/>
      <c r="K171" s="51"/>
      <c r="L171" s="51"/>
      <c r="M171" s="51"/>
      <c r="N171" s="51"/>
      <c r="O171" s="51"/>
      <c r="P171" s="51"/>
      <c r="Q171" s="51"/>
      <c r="R171" s="53"/>
      <c r="S171" s="51">
        <f t="shared" si="50"/>
        <v>0</v>
      </c>
      <c r="T171" s="51">
        <f t="shared" si="51"/>
        <v>0</v>
      </c>
      <c r="U171" s="51">
        <f t="shared" si="52"/>
        <v>0</v>
      </c>
      <c r="V171" s="51">
        <f t="shared" si="53"/>
        <v>0</v>
      </c>
      <c r="W171" s="126">
        <f t="shared" si="44"/>
        <v>0</v>
      </c>
      <c r="X171" s="127">
        <f t="shared" si="45"/>
        <v>0</v>
      </c>
    </row>
    <row r="172" spans="1:24" ht="76.8">
      <c r="A172" s="67"/>
      <c r="B172" s="119"/>
      <c r="C172" s="83"/>
      <c r="D172" s="81"/>
      <c r="E172" s="26" t="s">
        <v>37</v>
      </c>
      <c r="F172" s="47"/>
      <c r="G172" s="52">
        <v>100</v>
      </c>
      <c r="H172" s="49"/>
      <c r="I172" s="65"/>
      <c r="J172" s="51"/>
      <c r="K172" s="51"/>
      <c r="L172" s="51"/>
      <c r="M172" s="51"/>
      <c r="N172" s="51"/>
      <c r="O172" s="51"/>
      <c r="P172" s="51"/>
      <c r="Q172" s="51"/>
      <c r="R172" s="53"/>
      <c r="S172" s="51">
        <f t="shared" si="50"/>
        <v>0</v>
      </c>
      <c r="T172" s="51">
        <f t="shared" si="51"/>
        <v>0</v>
      </c>
      <c r="U172" s="51">
        <f t="shared" si="52"/>
        <v>0</v>
      </c>
      <c r="V172" s="51">
        <f t="shared" si="53"/>
        <v>0</v>
      </c>
      <c r="W172" s="126">
        <f t="shared" si="44"/>
        <v>0</v>
      </c>
      <c r="X172" s="127">
        <f t="shared" si="45"/>
        <v>0</v>
      </c>
    </row>
    <row r="173" spans="1:24" ht="76.8">
      <c r="A173" s="67"/>
      <c r="B173" s="119"/>
      <c r="C173" s="83"/>
      <c r="D173" s="81"/>
      <c r="E173" s="26" t="s">
        <v>38</v>
      </c>
      <c r="F173" s="47"/>
      <c r="G173" s="52">
        <v>100</v>
      </c>
      <c r="H173" s="49"/>
      <c r="I173" s="65" t="s">
        <v>14</v>
      </c>
      <c r="J173" s="51"/>
      <c r="K173" s="51"/>
      <c r="L173" s="51"/>
      <c r="M173" s="51"/>
      <c r="N173" s="51"/>
      <c r="O173" s="51"/>
      <c r="P173" s="51"/>
      <c r="Q173" s="51"/>
      <c r="R173" s="53"/>
      <c r="S173" s="51">
        <f t="shared" si="50"/>
        <v>0</v>
      </c>
      <c r="T173" s="51">
        <f t="shared" si="51"/>
        <v>0</v>
      </c>
      <c r="U173" s="51">
        <f t="shared" si="52"/>
        <v>0</v>
      </c>
      <c r="V173" s="51">
        <f t="shared" si="53"/>
        <v>0</v>
      </c>
      <c r="W173" s="126">
        <f t="shared" si="44"/>
        <v>0</v>
      </c>
      <c r="X173" s="127">
        <f t="shared" si="45"/>
        <v>0</v>
      </c>
    </row>
    <row r="174" spans="1:24" ht="57.6">
      <c r="A174" s="67"/>
      <c r="B174" s="119"/>
      <c r="C174" s="83"/>
      <c r="D174" s="81"/>
      <c r="E174" s="27" t="s">
        <v>39</v>
      </c>
      <c r="F174" s="47"/>
      <c r="G174" s="48">
        <v>100</v>
      </c>
      <c r="H174" s="49"/>
      <c r="I174" s="65" t="s">
        <v>14</v>
      </c>
      <c r="J174" s="51"/>
      <c r="K174" s="51"/>
      <c r="L174" s="51"/>
      <c r="M174" s="51"/>
      <c r="N174" s="51"/>
      <c r="O174" s="51"/>
      <c r="P174" s="51"/>
      <c r="Q174" s="51"/>
      <c r="R174" s="53"/>
      <c r="S174" s="51">
        <f t="shared" si="50"/>
        <v>0</v>
      </c>
      <c r="T174" s="51">
        <f t="shared" si="51"/>
        <v>0</v>
      </c>
      <c r="U174" s="51">
        <f t="shared" si="52"/>
        <v>0</v>
      </c>
      <c r="V174" s="51">
        <f t="shared" si="53"/>
        <v>0</v>
      </c>
      <c r="W174" s="126">
        <f t="shared" si="44"/>
        <v>0</v>
      </c>
      <c r="X174" s="127">
        <f t="shared" si="45"/>
        <v>0</v>
      </c>
    </row>
    <row r="175" spans="1:24">
      <c r="A175" s="68"/>
      <c r="B175" s="68"/>
      <c r="C175" s="68"/>
      <c r="D175" s="171"/>
      <c r="E175" s="68" t="s">
        <v>63</v>
      </c>
      <c r="F175" s="68"/>
      <c r="G175" s="68"/>
      <c r="H175" s="68"/>
      <c r="I175" s="68"/>
      <c r="J175" s="68"/>
      <c r="K175" s="68"/>
      <c r="L175" s="68"/>
      <c r="M175" s="68"/>
      <c r="N175" s="68"/>
      <c r="O175" s="68"/>
      <c r="P175" s="68"/>
      <c r="Q175" s="68"/>
      <c r="R175" s="68"/>
      <c r="S175" s="140"/>
      <c r="T175" s="140"/>
      <c r="U175" s="140"/>
      <c r="V175" s="140"/>
      <c r="W175" s="126">
        <f t="shared" si="44"/>
        <v>0</v>
      </c>
      <c r="X175" s="127">
        <f t="shared" si="45"/>
        <v>0</v>
      </c>
    </row>
    <row r="176" spans="1:24" ht="57.6">
      <c r="A176" s="67"/>
      <c r="B176" s="120"/>
      <c r="C176" s="84"/>
      <c r="D176" s="82"/>
      <c r="E176" s="28" t="s">
        <v>46</v>
      </c>
      <c r="F176" s="55"/>
      <c r="G176" s="56">
        <v>100</v>
      </c>
      <c r="H176" s="49"/>
      <c r="I176" s="65" t="s">
        <v>14</v>
      </c>
      <c r="J176" s="50"/>
      <c r="K176" s="50"/>
      <c r="L176" s="50"/>
      <c r="M176" s="50"/>
      <c r="N176" s="50"/>
      <c r="O176" s="50"/>
      <c r="P176" s="50"/>
      <c r="Q176" s="50"/>
      <c r="R176" s="57"/>
      <c r="S176" s="51">
        <f t="shared" ref="S176:S193" si="54">G176*J176</f>
        <v>0</v>
      </c>
      <c r="T176" s="51">
        <f t="shared" ref="T176:T193" si="55">G176*L176</f>
        <v>0</v>
      </c>
      <c r="U176" s="51">
        <f t="shared" ref="U176:U193" si="56">G176*N176</f>
        <v>0</v>
      </c>
      <c r="V176" s="51">
        <f t="shared" ref="V176:V193" si="57">G176*P176</f>
        <v>0</v>
      </c>
      <c r="W176" s="126">
        <f t="shared" si="44"/>
        <v>0</v>
      </c>
      <c r="X176" s="127">
        <f t="shared" si="45"/>
        <v>0</v>
      </c>
    </row>
    <row r="177" spans="1:24" ht="76.8">
      <c r="A177" s="67"/>
      <c r="B177" s="120"/>
      <c r="C177" s="84"/>
      <c r="D177" s="82"/>
      <c r="E177" s="28" t="s">
        <v>47</v>
      </c>
      <c r="F177" s="55"/>
      <c r="G177" s="56">
        <v>100</v>
      </c>
      <c r="H177" s="49"/>
      <c r="I177" s="65" t="s">
        <v>14</v>
      </c>
      <c r="J177" s="50"/>
      <c r="K177" s="50"/>
      <c r="L177" s="50"/>
      <c r="M177" s="50"/>
      <c r="N177" s="50"/>
      <c r="O177" s="50"/>
      <c r="P177" s="50"/>
      <c r="Q177" s="50"/>
      <c r="R177" s="57"/>
      <c r="S177" s="51">
        <f t="shared" si="54"/>
        <v>0</v>
      </c>
      <c r="T177" s="51">
        <f>G177*L177</f>
        <v>0</v>
      </c>
      <c r="U177" s="51">
        <f>G177*N177</f>
        <v>0</v>
      </c>
      <c r="V177" s="51">
        <f>G177*P177</f>
        <v>0</v>
      </c>
      <c r="W177" s="126">
        <f t="shared" si="44"/>
        <v>0</v>
      </c>
      <c r="X177" s="127">
        <f t="shared" si="45"/>
        <v>0</v>
      </c>
    </row>
    <row r="178" spans="1:24" ht="38.4">
      <c r="A178" s="67"/>
      <c r="B178" s="120"/>
      <c r="C178" s="84"/>
      <c r="D178" s="82"/>
      <c r="E178" s="28" t="s">
        <v>48</v>
      </c>
      <c r="F178" s="55"/>
      <c r="G178" s="56">
        <v>100</v>
      </c>
      <c r="H178" s="49"/>
      <c r="I178" s="65"/>
      <c r="J178" s="50"/>
      <c r="K178" s="50"/>
      <c r="L178" s="50"/>
      <c r="M178" s="50"/>
      <c r="N178" s="50"/>
      <c r="O178" s="50"/>
      <c r="P178" s="50"/>
      <c r="Q178" s="50"/>
      <c r="R178" s="57"/>
      <c r="S178" s="51">
        <f t="shared" si="54"/>
        <v>0</v>
      </c>
      <c r="T178" s="51">
        <f t="shared" si="55"/>
        <v>0</v>
      </c>
      <c r="U178" s="51">
        <f t="shared" si="56"/>
        <v>0</v>
      </c>
      <c r="V178" s="51">
        <f t="shared" si="57"/>
        <v>0</v>
      </c>
      <c r="W178" s="126">
        <f t="shared" si="44"/>
        <v>0</v>
      </c>
      <c r="X178" s="127">
        <f t="shared" si="45"/>
        <v>0</v>
      </c>
    </row>
    <row r="179" spans="1:24" ht="38.4">
      <c r="A179" s="67"/>
      <c r="B179" s="120"/>
      <c r="C179" s="84"/>
      <c r="D179" s="82"/>
      <c r="E179" s="28" t="s">
        <v>49</v>
      </c>
      <c r="F179" s="55"/>
      <c r="G179" s="56">
        <v>100</v>
      </c>
      <c r="H179" s="49"/>
      <c r="I179" s="65"/>
      <c r="J179" s="50"/>
      <c r="K179" s="50"/>
      <c r="L179" s="50"/>
      <c r="M179" s="50"/>
      <c r="N179" s="50"/>
      <c r="O179" s="50"/>
      <c r="P179" s="50"/>
      <c r="Q179" s="50"/>
      <c r="R179" s="57"/>
      <c r="S179" s="51">
        <f t="shared" si="54"/>
        <v>0</v>
      </c>
      <c r="T179" s="51">
        <f t="shared" si="55"/>
        <v>0</v>
      </c>
      <c r="U179" s="51">
        <f t="shared" si="56"/>
        <v>0</v>
      </c>
      <c r="V179" s="51">
        <f t="shared" si="57"/>
        <v>0</v>
      </c>
      <c r="W179" s="126">
        <f t="shared" si="44"/>
        <v>0</v>
      </c>
      <c r="X179" s="127">
        <f t="shared" si="45"/>
        <v>0</v>
      </c>
    </row>
    <row r="180" spans="1:24">
      <c r="A180" s="67"/>
      <c r="B180" s="120"/>
      <c r="C180" s="84"/>
      <c r="D180" s="82"/>
      <c r="E180" s="28" t="s">
        <v>50</v>
      </c>
      <c r="F180" s="55"/>
      <c r="G180" s="56">
        <v>100</v>
      </c>
      <c r="H180" s="49"/>
      <c r="I180" s="65" t="s">
        <v>14</v>
      </c>
      <c r="J180" s="50"/>
      <c r="K180" s="50"/>
      <c r="L180" s="50"/>
      <c r="M180" s="50"/>
      <c r="N180" s="50"/>
      <c r="O180" s="50"/>
      <c r="P180" s="50"/>
      <c r="Q180" s="50"/>
      <c r="R180" s="57"/>
      <c r="S180" s="51">
        <f t="shared" si="54"/>
        <v>0</v>
      </c>
      <c r="T180" s="51">
        <f t="shared" si="55"/>
        <v>0</v>
      </c>
      <c r="U180" s="51">
        <f t="shared" si="56"/>
        <v>0</v>
      </c>
      <c r="V180" s="51">
        <f t="shared" si="57"/>
        <v>0</v>
      </c>
      <c r="W180" s="126">
        <f t="shared" si="44"/>
        <v>0</v>
      </c>
      <c r="X180" s="127">
        <f t="shared" si="45"/>
        <v>0</v>
      </c>
    </row>
    <row r="181" spans="1:24" ht="38.4">
      <c r="A181" s="67"/>
      <c r="B181" s="120"/>
      <c r="C181" s="84"/>
      <c r="D181" s="82"/>
      <c r="E181" s="28" t="s">
        <v>51</v>
      </c>
      <c r="F181" s="55"/>
      <c r="G181" s="56">
        <v>100</v>
      </c>
      <c r="H181" s="49"/>
      <c r="I181" s="65" t="s">
        <v>14</v>
      </c>
      <c r="J181" s="50"/>
      <c r="K181" s="50"/>
      <c r="L181" s="50"/>
      <c r="M181" s="50"/>
      <c r="N181" s="50"/>
      <c r="O181" s="50"/>
      <c r="P181" s="50"/>
      <c r="Q181" s="50"/>
      <c r="R181" s="57"/>
      <c r="S181" s="51">
        <f t="shared" si="54"/>
        <v>0</v>
      </c>
      <c r="T181" s="51">
        <f t="shared" si="55"/>
        <v>0</v>
      </c>
      <c r="U181" s="51">
        <f t="shared" si="56"/>
        <v>0</v>
      </c>
      <c r="V181" s="51">
        <f t="shared" si="57"/>
        <v>0</v>
      </c>
      <c r="W181" s="126">
        <f t="shared" si="44"/>
        <v>0</v>
      </c>
      <c r="X181" s="127">
        <f t="shared" si="45"/>
        <v>0</v>
      </c>
    </row>
    <row r="182" spans="1:24">
      <c r="A182" s="67"/>
      <c r="B182" s="120"/>
      <c r="C182" s="84"/>
      <c r="D182" s="82"/>
      <c r="E182" s="28" t="s">
        <v>52</v>
      </c>
      <c r="F182" s="55"/>
      <c r="G182" s="56">
        <v>100</v>
      </c>
      <c r="H182" s="49"/>
      <c r="I182" s="65"/>
      <c r="J182" s="50"/>
      <c r="K182" s="50"/>
      <c r="L182" s="50"/>
      <c r="M182" s="50"/>
      <c r="N182" s="50"/>
      <c r="O182" s="50"/>
      <c r="P182" s="50"/>
      <c r="Q182" s="50"/>
      <c r="R182" s="57"/>
      <c r="S182" s="51">
        <f t="shared" si="54"/>
        <v>0</v>
      </c>
      <c r="T182" s="51">
        <f t="shared" si="55"/>
        <v>0</v>
      </c>
      <c r="U182" s="51">
        <f t="shared" si="56"/>
        <v>0</v>
      </c>
      <c r="V182" s="51">
        <f t="shared" si="57"/>
        <v>0</v>
      </c>
      <c r="W182" s="126">
        <f t="shared" si="44"/>
        <v>0</v>
      </c>
      <c r="X182" s="127">
        <f t="shared" si="45"/>
        <v>0</v>
      </c>
    </row>
    <row r="183" spans="1:24" ht="38.4">
      <c r="A183" s="67"/>
      <c r="B183" s="120"/>
      <c r="C183" s="84"/>
      <c r="D183" s="82"/>
      <c r="E183" s="28" t="s">
        <v>54</v>
      </c>
      <c r="F183" s="55"/>
      <c r="G183" s="56">
        <v>100</v>
      </c>
      <c r="H183" s="49"/>
      <c r="I183" s="65" t="s">
        <v>14</v>
      </c>
      <c r="J183" s="50"/>
      <c r="K183" s="50"/>
      <c r="L183" s="50"/>
      <c r="M183" s="50"/>
      <c r="N183" s="50"/>
      <c r="O183" s="50"/>
      <c r="P183" s="50"/>
      <c r="Q183" s="50"/>
      <c r="R183" s="57"/>
      <c r="S183" s="51">
        <f t="shared" si="54"/>
        <v>0</v>
      </c>
      <c r="T183" s="51">
        <f t="shared" si="55"/>
        <v>0</v>
      </c>
      <c r="U183" s="51">
        <f t="shared" si="56"/>
        <v>0</v>
      </c>
      <c r="V183" s="51">
        <f t="shared" si="57"/>
        <v>0</v>
      </c>
      <c r="W183" s="126">
        <f t="shared" si="44"/>
        <v>0</v>
      </c>
      <c r="X183" s="127">
        <f t="shared" si="45"/>
        <v>0</v>
      </c>
    </row>
    <row r="184" spans="1:24">
      <c r="A184" s="68"/>
      <c r="B184" s="68"/>
      <c r="C184" s="68"/>
      <c r="D184" s="171"/>
      <c r="E184" s="68" t="s">
        <v>58</v>
      </c>
      <c r="F184" s="68"/>
      <c r="G184" s="68"/>
      <c r="H184" s="68"/>
      <c r="I184" s="68"/>
      <c r="J184" s="68"/>
      <c r="K184" s="68"/>
      <c r="L184" s="68"/>
      <c r="M184" s="68"/>
      <c r="N184" s="68"/>
      <c r="O184" s="68"/>
      <c r="P184" s="68"/>
      <c r="Q184" s="68"/>
      <c r="R184" s="68"/>
      <c r="S184" s="68"/>
      <c r="T184" s="68"/>
      <c r="U184" s="68"/>
      <c r="V184" s="68"/>
      <c r="W184" s="126">
        <f t="shared" si="44"/>
        <v>0</v>
      </c>
      <c r="X184" s="127">
        <f t="shared" si="45"/>
        <v>0</v>
      </c>
    </row>
    <row r="185" spans="1:24">
      <c r="A185" s="67"/>
      <c r="B185" s="121"/>
      <c r="C185" s="85"/>
      <c r="D185" s="172"/>
      <c r="E185" s="153" t="s">
        <v>55</v>
      </c>
      <c r="F185" s="55"/>
      <c r="G185" s="56">
        <v>100</v>
      </c>
      <c r="H185" s="49"/>
      <c r="I185" s="65"/>
      <c r="J185" s="50"/>
      <c r="K185" s="50"/>
      <c r="L185" s="50"/>
      <c r="M185" s="50"/>
      <c r="N185" s="50"/>
      <c r="O185" s="50"/>
      <c r="P185" s="50"/>
      <c r="Q185" s="50"/>
      <c r="R185" s="57"/>
      <c r="S185" s="51">
        <f t="shared" si="54"/>
        <v>0</v>
      </c>
      <c r="T185" s="51">
        <f t="shared" si="55"/>
        <v>0</v>
      </c>
      <c r="U185" s="51">
        <f t="shared" si="56"/>
        <v>0</v>
      </c>
      <c r="V185" s="51">
        <f t="shared" si="57"/>
        <v>0</v>
      </c>
      <c r="W185" s="126">
        <f t="shared" si="44"/>
        <v>0</v>
      </c>
      <c r="X185" s="127">
        <f t="shared" si="45"/>
        <v>0</v>
      </c>
    </row>
    <row r="186" spans="1:24" ht="57.6">
      <c r="A186" s="67"/>
      <c r="B186" s="121"/>
      <c r="C186" s="85"/>
      <c r="D186" s="172"/>
      <c r="E186" s="153" t="s">
        <v>56</v>
      </c>
      <c r="F186" s="55"/>
      <c r="G186" s="56">
        <v>100</v>
      </c>
      <c r="H186" s="49"/>
      <c r="I186" s="65" t="s">
        <v>14</v>
      </c>
      <c r="J186" s="50"/>
      <c r="K186" s="50"/>
      <c r="L186" s="50"/>
      <c r="M186" s="50"/>
      <c r="N186" s="50"/>
      <c r="O186" s="50"/>
      <c r="P186" s="50"/>
      <c r="Q186" s="50"/>
      <c r="R186" s="57"/>
      <c r="S186" s="51">
        <f t="shared" si="54"/>
        <v>0</v>
      </c>
      <c r="T186" s="51">
        <f t="shared" si="55"/>
        <v>0</v>
      </c>
      <c r="U186" s="51">
        <f t="shared" si="56"/>
        <v>0</v>
      </c>
      <c r="V186" s="51">
        <f t="shared" si="57"/>
        <v>0</v>
      </c>
      <c r="W186" s="126">
        <f t="shared" si="44"/>
        <v>0</v>
      </c>
      <c r="X186" s="127">
        <f t="shared" si="45"/>
        <v>0</v>
      </c>
    </row>
    <row r="187" spans="1:24" ht="38.4">
      <c r="A187" s="67"/>
      <c r="B187" s="121"/>
      <c r="C187" s="85"/>
      <c r="D187" s="172"/>
      <c r="E187" s="153" t="s">
        <v>59</v>
      </c>
      <c r="F187" s="55"/>
      <c r="G187" s="56">
        <v>100</v>
      </c>
      <c r="H187" s="49"/>
      <c r="I187" s="65" t="s">
        <v>14</v>
      </c>
      <c r="J187" s="50"/>
      <c r="K187" s="50"/>
      <c r="L187" s="50"/>
      <c r="M187" s="50"/>
      <c r="N187" s="50"/>
      <c r="O187" s="50"/>
      <c r="P187" s="50"/>
      <c r="Q187" s="50"/>
      <c r="R187" s="57"/>
      <c r="S187" s="51">
        <f t="shared" si="54"/>
        <v>0</v>
      </c>
      <c r="T187" s="51">
        <f t="shared" si="55"/>
        <v>0</v>
      </c>
      <c r="U187" s="51">
        <f t="shared" si="56"/>
        <v>0</v>
      </c>
      <c r="V187" s="51">
        <f t="shared" si="57"/>
        <v>0</v>
      </c>
      <c r="W187" s="126">
        <f t="shared" si="44"/>
        <v>0</v>
      </c>
      <c r="X187" s="127">
        <f t="shared" si="45"/>
        <v>0</v>
      </c>
    </row>
    <row r="188" spans="1:24" ht="90.75" customHeight="1">
      <c r="A188" s="67"/>
      <c r="B188" s="121"/>
      <c r="C188" s="85"/>
      <c r="D188" s="172"/>
      <c r="E188" s="153" t="s">
        <v>69</v>
      </c>
      <c r="F188" s="55"/>
      <c r="G188" s="56">
        <v>100</v>
      </c>
      <c r="H188" s="49"/>
      <c r="I188" s="65" t="s">
        <v>14</v>
      </c>
      <c r="J188" s="50"/>
      <c r="K188" s="50"/>
      <c r="L188" s="50"/>
      <c r="M188" s="50"/>
      <c r="N188" s="50"/>
      <c r="O188" s="50"/>
      <c r="P188" s="50"/>
      <c r="Q188" s="50"/>
      <c r="R188" s="57"/>
      <c r="S188" s="51">
        <f t="shared" si="54"/>
        <v>0</v>
      </c>
      <c r="T188" s="51">
        <f t="shared" si="55"/>
        <v>0</v>
      </c>
      <c r="U188" s="51">
        <f t="shared" si="56"/>
        <v>0</v>
      </c>
      <c r="V188" s="51">
        <f t="shared" si="57"/>
        <v>0</v>
      </c>
      <c r="W188" s="126">
        <f t="shared" si="44"/>
        <v>0</v>
      </c>
      <c r="X188" s="127">
        <f t="shared" si="45"/>
        <v>0</v>
      </c>
    </row>
    <row r="189" spans="1:24" ht="57.6">
      <c r="A189" s="67"/>
      <c r="B189" s="121"/>
      <c r="C189" s="85"/>
      <c r="D189" s="172"/>
      <c r="E189" s="153" t="s">
        <v>155</v>
      </c>
      <c r="F189" s="55"/>
      <c r="G189" s="56">
        <v>100</v>
      </c>
      <c r="H189" s="49"/>
      <c r="I189" s="65"/>
      <c r="J189" s="50"/>
      <c r="K189" s="50"/>
      <c r="L189" s="50"/>
      <c r="M189" s="50"/>
      <c r="N189" s="50"/>
      <c r="O189" s="50"/>
      <c r="P189" s="50"/>
      <c r="Q189" s="50"/>
      <c r="R189" s="57"/>
      <c r="S189" s="51"/>
      <c r="T189" s="51"/>
      <c r="U189" s="51"/>
      <c r="V189" s="51"/>
      <c r="W189" s="126">
        <f t="shared" si="44"/>
        <v>0</v>
      </c>
      <c r="X189" s="127">
        <f t="shared" si="45"/>
        <v>0</v>
      </c>
    </row>
    <row r="190" spans="1:24" ht="249.6">
      <c r="A190" s="67"/>
      <c r="B190" s="121"/>
      <c r="C190" s="85"/>
      <c r="D190" s="172"/>
      <c r="E190" s="153" t="s">
        <v>57</v>
      </c>
      <c r="F190" s="55"/>
      <c r="G190" s="56">
        <v>100</v>
      </c>
      <c r="H190" s="49"/>
      <c r="I190" s="65" t="s">
        <v>14</v>
      </c>
      <c r="J190" s="50"/>
      <c r="K190" s="50"/>
      <c r="L190" s="50"/>
      <c r="M190" s="50"/>
      <c r="N190" s="50"/>
      <c r="O190" s="50"/>
      <c r="P190" s="50"/>
      <c r="Q190" s="50"/>
      <c r="R190" s="57"/>
      <c r="S190" s="51">
        <f t="shared" si="54"/>
        <v>0</v>
      </c>
      <c r="T190" s="51">
        <f t="shared" si="55"/>
        <v>0</v>
      </c>
      <c r="U190" s="51">
        <f t="shared" si="56"/>
        <v>0</v>
      </c>
      <c r="V190" s="51">
        <f t="shared" si="57"/>
        <v>0</v>
      </c>
      <c r="W190" s="126">
        <f t="shared" si="44"/>
        <v>0</v>
      </c>
      <c r="X190" s="127">
        <f t="shared" si="45"/>
        <v>0</v>
      </c>
    </row>
    <row r="191" spans="1:24" ht="57.6">
      <c r="A191" s="67"/>
      <c r="B191" s="121"/>
      <c r="C191" s="85"/>
      <c r="D191" s="187" t="s">
        <v>140</v>
      </c>
      <c r="E191" s="154" t="s">
        <v>143</v>
      </c>
      <c r="F191" s="55"/>
      <c r="G191" s="56">
        <v>100</v>
      </c>
      <c r="H191" s="58"/>
      <c r="I191" s="145"/>
      <c r="J191" s="50"/>
      <c r="K191" s="50"/>
      <c r="L191" s="50"/>
      <c r="M191" s="50"/>
      <c r="N191" s="50"/>
      <c r="O191" s="50"/>
      <c r="P191" s="50"/>
      <c r="Q191" s="50"/>
      <c r="R191" s="57"/>
      <c r="S191" s="50">
        <f t="shared" si="54"/>
        <v>0</v>
      </c>
      <c r="T191" s="50">
        <f t="shared" si="55"/>
        <v>0</v>
      </c>
      <c r="U191" s="50">
        <f t="shared" si="56"/>
        <v>0</v>
      </c>
      <c r="V191" s="50">
        <f t="shared" si="57"/>
        <v>0</v>
      </c>
      <c r="W191" s="126">
        <f t="shared" si="44"/>
        <v>0</v>
      </c>
      <c r="X191" s="127">
        <f t="shared" si="45"/>
        <v>0</v>
      </c>
    </row>
    <row r="192" spans="1:24" ht="57.6">
      <c r="A192" s="67"/>
      <c r="B192" s="121"/>
      <c r="C192" s="85"/>
      <c r="D192" s="187" t="s">
        <v>142</v>
      </c>
      <c r="E192" s="154" t="s">
        <v>141</v>
      </c>
      <c r="F192" s="55"/>
      <c r="G192" s="56">
        <v>100</v>
      </c>
      <c r="H192" s="58"/>
      <c r="I192" s="145"/>
      <c r="J192" s="50"/>
      <c r="K192" s="50"/>
      <c r="L192" s="50"/>
      <c r="M192" s="50"/>
      <c r="N192" s="50"/>
      <c r="O192" s="50"/>
      <c r="P192" s="50"/>
      <c r="Q192" s="50"/>
      <c r="R192" s="57"/>
      <c r="S192" s="50">
        <f t="shared" si="54"/>
        <v>0</v>
      </c>
      <c r="T192" s="50">
        <f t="shared" si="55"/>
        <v>0</v>
      </c>
      <c r="U192" s="50">
        <f t="shared" si="56"/>
        <v>0</v>
      </c>
      <c r="V192" s="50">
        <f t="shared" si="57"/>
        <v>0</v>
      </c>
      <c r="W192" s="126">
        <f t="shared" si="44"/>
        <v>0</v>
      </c>
      <c r="X192" s="127">
        <f t="shared" si="45"/>
        <v>0</v>
      </c>
    </row>
    <row r="193" spans="1:24" ht="77.400000000000006" thickBot="1">
      <c r="A193" s="67"/>
      <c r="B193" s="121"/>
      <c r="C193" s="85"/>
      <c r="D193" s="172"/>
      <c r="E193" s="154" t="s">
        <v>154</v>
      </c>
      <c r="F193" s="55"/>
      <c r="G193" s="56">
        <v>400</v>
      </c>
      <c r="H193" s="58"/>
      <c r="I193" s="145"/>
      <c r="J193" s="50"/>
      <c r="K193" s="50"/>
      <c r="L193" s="50"/>
      <c r="M193" s="50"/>
      <c r="N193" s="50"/>
      <c r="O193" s="50"/>
      <c r="P193" s="50"/>
      <c r="Q193" s="50"/>
      <c r="R193" s="57"/>
      <c r="S193" s="50">
        <f t="shared" si="54"/>
        <v>0</v>
      </c>
      <c r="T193" s="50">
        <f t="shared" si="55"/>
        <v>0</v>
      </c>
      <c r="U193" s="50">
        <f t="shared" si="56"/>
        <v>0</v>
      </c>
      <c r="V193" s="50">
        <f t="shared" si="57"/>
        <v>0</v>
      </c>
      <c r="W193" s="126">
        <f t="shared" si="44"/>
        <v>0</v>
      </c>
      <c r="X193" s="127">
        <f t="shared" si="45"/>
        <v>0</v>
      </c>
    </row>
    <row r="194" spans="1:24" ht="19.8" thickBot="1">
      <c r="A194" s="66"/>
      <c r="B194" s="122"/>
      <c r="C194" s="86"/>
      <c r="D194" s="173"/>
      <c r="E194" s="149" t="s">
        <v>15</v>
      </c>
      <c r="F194" s="205">
        <f>F11+F30+F49+F66+F89+F107+F125</f>
        <v>24</v>
      </c>
      <c r="G194" s="150">
        <f>SUM(G10:G193)</f>
        <v>21700</v>
      </c>
      <c r="H194" s="134"/>
      <c r="I194" s="133"/>
      <c r="J194" s="150">
        <f>SUM(J10:J193)</f>
        <v>0</v>
      </c>
      <c r="K194" s="135"/>
      <c r="L194" s="150">
        <f>SUM(L10:L193)</f>
        <v>0</v>
      </c>
      <c r="M194" s="136"/>
      <c r="N194" s="150">
        <f>SUM(N10:N193)</f>
        <v>0</v>
      </c>
      <c r="O194" s="136"/>
      <c r="P194" s="150">
        <f>SUM(P10:P193)</f>
        <v>0</v>
      </c>
      <c r="Q194" s="136"/>
      <c r="R194" s="137"/>
      <c r="S194" s="136"/>
      <c r="T194" s="136"/>
      <c r="U194" s="136"/>
      <c r="V194" s="136"/>
      <c r="W194" s="135"/>
      <c r="X194" s="138">
        <f>SUM(X160:X193)</f>
        <v>0</v>
      </c>
    </row>
    <row r="195" spans="1:24" ht="19.8" thickBot="1">
      <c r="E195" s="77"/>
      <c r="F195" s="35"/>
      <c r="G195" s="146">
        <f>G194</f>
        <v>21700</v>
      </c>
      <c r="J195" s="146">
        <f>J194</f>
        <v>0</v>
      </c>
      <c r="L195" s="146">
        <f>L194</f>
        <v>0</v>
      </c>
      <c r="N195" s="146">
        <f>N194</f>
        <v>0</v>
      </c>
      <c r="P195" s="146">
        <f>P194</f>
        <v>0</v>
      </c>
      <c r="S195" s="147">
        <f>SUM(S11:S194)</f>
        <v>0</v>
      </c>
      <c r="T195" s="147">
        <f>SUM(T11:T194)</f>
        <v>0</v>
      </c>
      <c r="U195" s="147">
        <f>SUM(U11:U194)</f>
        <v>0</v>
      </c>
      <c r="V195" s="147">
        <f>SUM(V11:V194)</f>
        <v>0</v>
      </c>
      <c r="W195" s="123"/>
      <c r="X195" s="148" t="e">
        <f>X194+#REF!</f>
        <v>#REF!</v>
      </c>
    </row>
    <row r="196" spans="1:24" ht="27" thickBot="1">
      <c r="E196" s="165"/>
      <c r="Q196" s="142" t="s">
        <v>234</v>
      </c>
      <c r="S196" s="144" t="e">
        <f>(S195/$X195)/2</f>
        <v>#REF!</v>
      </c>
      <c r="T196" s="144" t="e">
        <f>(T195/$X195)/2</f>
        <v>#REF!</v>
      </c>
      <c r="U196" s="144" t="e">
        <f>(U195/$X195)/2</f>
        <v>#REF!</v>
      </c>
      <c r="V196" s="144" t="e">
        <f>(V195/$X195)/2</f>
        <v>#REF!</v>
      </c>
    </row>
    <row r="197" spans="1:24" ht="30.6" thickBot="1">
      <c r="E197" s="29"/>
      <c r="G197" s="59"/>
      <c r="H197" s="59"/>
      <c r="S197" s="60" t="s">
        <v>19</v>
      </c>
      <c r="T197" s="61" t="s">
        <v>20</v>
      </c>
      <c r="U197" s="62" t="s">
        <v>21</v>
      </c>
      <c r="V197" s="62" t="s">
        <v>22</v>
      </c>
      <c r="W197" s="143"/>
    </row>
    <row r="198" spans="1:24">
      <c r="E198" s="165"/>
      <c r="G198" s="63"/>
    </row>
    <row r="199" spans="1:24">
      <c r="E199" s="165"/>
      <c r="G199" s="63"/>
    </row>
    <row r="200" spans="1:24">
      <c r="E200" s="165"/>
      <c r="G200" s="63"/>
    </row>
    <row r="201" spans="1:24">
      <c r="E201" s="165"/>
      <c r="G201" s="63"/>
    </row>
    <row r="202" spans="1:24">
      <c r="E202" s="77"/>
      <c r="G202" s="63"/>
    </row>
    <row r="203" spans="1:24">
      <c r="E203" s="77"/>
      <c r="G203" s="63"/>
    </row>
    <row r="205" spans="1:24">
      <c r="G205" s="63"/>
    </row>
  </sheetData>
  <customSheetViews>
    <customSheetView guid="{6BCD2DB7-0BB7-41D0-B8BA-460456CA3509}" scale="80" showPageBreaks="1" fitToPage="1" printArea="1">
      <pane xSplit="2" ySplit="4" topLeftCell="C5" activePane="bottomRight" state="frozen"/>
      <selection pane="bottomRight" activeCell="C22" sqref="C22"/>
      <pageMargins left="0" right="0" top="0.25" bottom="0.25" header="0.27559055118110198" footer="0.27559055118110198"/>
      <pageSetup paperSize="8" scale="45" orientation="portrait" r:id="rId1"/>
      <headerFooter alignWithMargins="0">
        <oddFooter>&amp;LThis document is the property of ORASCOM TELECOM LEBANON S.A.L.  and can not be diffused externally without the prior approval of the management</oddFooter>
      </headerFooter>
    </customSheetView>
    <customSheetView guid="{243986F1-1826-4733-A641-82940D51AC03}" scale="80" showPageBreaks="1" fitToPage="1" printArea="1">
      <pane xSplit="2" ySplit="4" topLeftCell="C14" activePane="bottomRight" state="frozen"/>
      <selection pane="bottomRight" activeCell="L23" sqref="L23"/>
      <pageMargins left="0" right="0" top="0.25" bottom="0.25" header="0.27559055118110198" footer="0.27559055118110198"/>
      <pageSetup paperSize="8" scale="55" orientation="portrait" r:id="rId2"/>
      <headerFooter alignWithMargins="0">
        <oddFooter>&amp;LThis document is the property of ORASCOM TELECOM LEBANON S.A.L.  and can not be diffused externally without the prior approval of the management</oddFooter>
      </headerFooter>
    </customSheetView>
    <customSheetView guid="{6573DF28-1AC8-483D-AD4F-50C689AD28B6}" scale="80" fitToPage="1">
      <pane xSplit="2" ySplit="4" topLeftCell="C5" activePane="bottomRight" state="frozen"/>
      <selection pane="bottomRight" activeCell="B103" sqref="B103"/>
      <pageMargins left="0" right="0" top="0.25" bottom="0.25" header="0.27559055118110198" footer="0.27559055118110198"/>
      <pageSetup paperSize="8" scale="45" orientation="portrait" r:id="rId3"/>
      <headerFooter alignWithMargins="0">
        <oddFooter>&amp;LThis document is the property of ORASCOM TELECOM LEBANON S.A.L.  and can not be diffused externally without the prior approval of the management</oddFooter>
      </headerFooter>
    </customSheetView>
    <customSheetView guid="{8FA12DA1-C69C-4971-8BB2-15625A37BED0}" scale="80" showPageBreaks="1" fitToPage="1" printArea="1">
      <pane xSplit="2" ySplit="4" topLeftCell="C8" activePane="bottomRight" state="frozen"/>
      <selection pane="bottomRight" activeCell="A51" sqref="A51:XFD51"/>
      <pageMargins left="0" right="0" top="0.25" bottom="0.25" header="0.27559055118110198" footer="0.27559055118110198"/>
      <pageSetup paperSize="8" scale="43" orientation="portrait" r:id="rId4"/>
      <headerFooter alignWithMargins="0">
        <oddFooter>&amp;LThis document is the property of ORASCOM TELECOM LEBANON S.A.L.  and can not be diffused externally without the prior approval of the management</oddFooter>
      </headerFooter>
    </customSheetView>
    <customSheetView guid="{089238C6-523C-4E24-8311-70EB36D1EAC2}" scale="80" showPageBreaks="1" fitToPage="1" printArea="1">
      <pane xSplit="2" ySplit="4" topLeftCell="C50" activePane="bottomRight" state="frozen"/>
      <selection pane="bottomRight" activeCell="C63" sqref="C63"/>
      <pageMargins left="0" right="0" top="0.25" bottom="0.25" header="0.27559055118110198" footer="0.27559055118110198"/>
      <pageSetup paperSize="8" scale="45" orientation="portrait" r:id="rId5"/>
      <headerFooter alignWithMargins="0">
        <oddFooter>&amp;LThis document is the property of ORASCOM TELECOM LEBANON S.A.L.  and can not be diffused externally without the prior approval of the management</oddFooter>
      </headerFooter>
    </customSheetView>
    <customSheetView guid="{F73319AD-CDCA-486E-A81E-EF6F7DE0C5A8}" scale="80" showPageBreaks="1" fitToPage="1" printArea="1">
      <pane xSplit="2" ySplit="4" topLeftCell="C240" activePane="bottomRight" state="frozen"/>
      <selection pane="bottomRight" activeCell="B257" sqref="B257"/>
      <pageMargins left="0" right="0" top="0.25" bottom="0.25" header="0.27559055118110198" footer="0.27559055118110198"/>
      <pageSetup paperSize="8" scale="29" orientation="portrait" r:id="rId6"/>
      <headerFooter alignWithMargins="0">
        <oddFooter>&amp;LThis document is the property of ORASCOM TELECOM LEBANON S.A.L.  and can not be diffused externally without the prior approval of the management</oddFooter>
      </headerFooter>
    </customSheetView>
    <customSheetView guid="{0CE78C7C-B3E7-4CC4-82B0-6DC447D4C702}" scale="80" showPageBreaks="1" fitToPage="1" printArea="1">
      <pane xSplit="2" ySplit="4" topLeftCell="C243" activePane="bottomRight" state="frozen"/>
      <selection pane="bottomRight" activeCell="B249" sqref="B249"/>
      <pageMargins left="0" right="0" top="0.25" bottom="0.25" header="0.27559055118110198" footer="0.27559055118110198"/>
      <pageSetup paperSize="8" scale="29" orientation="portrait" r:id="rId7"/>
      <headerFooter alignWithMargins="0">
        <oddFooter>&amp;LThis document is the property of ORASCOM TELECOM LEBANON S.A.L.  and can not be diffused externally without the prior approval of the management</oddFooter>
      </headerFooter>
    </customSheetView>
  </customSheetViews>
  <mergeCells count="7">
    <mergeCell ref="E6:H6"/>
    <mergeCell ref="A1:A4"/>
    <mergeCell ref="E1:H4"/>
    <mergeCell ref="I1:J1"/>
    <mergeCell ref="I2:J2"/>
    <mergeCell ref="I3:J3"/>
    <mergeCell ref="I4:J4"/>
  </mergeCells>
  <phoneticPr fontId="6" type="noConversion"/>
  <pageMargins left="0" right="0" top="0.25" bottom="0.25" header="0.27559055118110198" footer="0.27559055118110198"/>
  <pageSetup paperSize="8" scale="43" orientation="portrait" r:id="rId8"/>
  <headerFooter alignWithMargins="0">
    <oddFooter>&amp;LThis document is the property of ORASCOM TELECOM LEBANON S.A.L.  and can not be diffused externally without the prior approval of the management</oddFooter>
  </headerFooter>
  <ignoredErrors>
    <ignoredError sqref="F49" numberStoredAsText="1"/>
  </ignoredErrors>
  <drawing r:id="rId9"/>
  <legacy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7"/>
  <sheetViews>
    <sheetView zoomScaleNormal="100" workbookViewId="0">
      <selection activeCell="B5" sqref="B5"/>
    </sheetView>
  </sheetViews>
  <sheetFormatPr defaultRowHeight="13.2"/>
  <cols>
    <col min="2" max="2" width="46.44140625" bestFit="1" customWidth="1"/>
    <col min="3" max="3" width="9.44140625" customWidth="1"/>
    <col min="4" max="10" width="10.6640625" customWidth="1"/>
  </cols>
  <sheetData>
    <row r="1" spans="1:9">
      <c r="A1" s="246"/>
      <c r="B1" s="249" t="s">
        <v>230</v>
      </c>
      <c r="C1" s="250"/>
      <c r="D1" s="250"/>
      <c r="E1" s="250"/>
      <c r="F1" s="250"/>
      <c r="G1" s="251"/>
      <c r="H1" s="258" t="s">
        <v>5</v>
      </c>
      <c r="I1" s="259"/>
    </row>
    <row r="2" spans="1:9">
      <c r="A2" s="247"/>
      <c r="B2" s="252"/>
      <c r="C2" s="253"/>
      <c r="D2" s="253"/>
      <c r="E2" s="253"/>
      <c r="F2" s="253"/>
      <c r="G2" s="254"/>
      <c r="H2" s="260" t="s">
        <v>6</v>
      </c>
      <c r="I2" s="261"/>
    </row>
    <row r="3" spans="1:9">
      <c r="A3" s="247"/>
      <c r="B3" s="252"/>
      <c r="C3" s="253"/>
      <c r="D3" s="253"/>
      <c r="E3" s="253"/>
      <c r="F3" s="253"/>
      <c r="G3" s="254"/>
      <c r="H3" s="260" t="s">
        <v>7</v>
      </c>
      <c r="I3" s="261"/>
    </row>
    <row r="4" spans="1:9" ht="13.8" thickBot="1">
      <c r="A4" s="248"/>
      <c r="B4" s="255"/>
      <c r="C4" s="256"/>
      <c r="D4" s="256"/>
      <c r="E4" s="256"/>
      <c r="F4" s="256"/>
      <c r="G4" s="257"/>
      <c r="H4" s="262" t="s">
        <v>8</v>
      </c>
      <c r="I4" s="263"/>
    </row>
    <row r="6" spans="1:9" ht="31.65" customHeight="1">
      <c r="B6" s="244" t="s">
        <v>229</v>
      </c>
      <c r="C6" s="245"/>
      <c r="D6" s="245"/>
    </row>
    <row r="8" spans="1:9" ht="13.8" thickBot="1"/>
    <row r="9" spans="1:9" ht="23.25" customHeight="1">
      <c r="B9" s="18" t="s">
        <v>231</v>
      </c>
      <c r="C9" s="19" t="s">
        <v>34</v>
      </c>
      <c r="D9" s="19" t="s">
        <v>32</v>
      </c>
      <c r="E9" s="19" t="s">
        <v>30</v>
      </c>
      <c r="F9" s="19" t="s">
        <v>28</v>
      </c>
    </row>
    <row r="10" spans="1:9">
      <c r="B10" s="22" t="s">
        <v>16</v>
      </c>
      <c r="C10" s="23"/>
      <c r="D10" s="23"/>
      <c r="E10" s="23"/>
      <c r="F10" s="23"/>
    </row>
    <row r="11" spans="1:9" ht="13.8" thickBot="1">
      <c r="B11" s="207" t="s">
        <v>17</v>
      </c>
      <c r="C11" s="20"/>
      <c r="D11" s="21"/>
      <c r="E11" s="21"/>
      <c r="F11" s="21"/>
    </row>
    <row r="12" spans="1:9" ht="13.8" thickBot="1">
      <c r="B12" s="208" t="s">
        <v>232</v>
      </c>
      <c r="C12" s="6"/>
      <c r="D12" s="7"/>
      <c r="E12" s="8"/>
      <c r="F12" s="8"/>
    </row>
    <row r="13" spans="1:9" ht="13.8" thickBot="1">
      <c r="B13" s="208" t="s">
        <v>233</v>
      </c>
      <c r="C13" s="9"/>
      <c r="D13" s="10"/>
      <c r="E13" s="10"/>
      <c r="F13" s="11"/>
    </row>
    <row r="14" spans="1:9" ht="13.8" thickBot="1">
      <c r="B14" s="206" t="s">
        <v>18</v>
      </c>
      <c r="C14" s="17"/>
      <c r="D14" s="17"/>
      <c r="E14" s="17"/>
      <c r="F14" s="17"/>
    </row>
    <row r="15" spans="1:9">
      <c r="B15" s="15"/>
      <c r="C15" s="16"/>
      <c r="D15" s="16"/>
      <c r="E15" s="16"/>
      <c r="F15" s="16"/>
    </row>
    <row r="16" spans="1:9">
      <c r="B16" s="12"/>
      <c r="C16" s="13"/>
      <c r="D16" s="13"/>
      <c r="E16" s="13"/>
      <c r="F16" s="14"/>
    </row>
    <row r="17" spans="2:6">
      <c r="B17" s="12"/>
      <c r="C17" s="13"/>
      <c r="D17" s="13"/>
      <c r="E17" s="13"/>
      <c r="F17" s="14"/>
    </row>
  </sheetData>
  <mergeCells count="7">
    <mergeCell ref="B6:D6"/>
    <mergeCell ref="A1:A4"/>
    <mergeCell ref="B1:G4"/>
    <mergeCell ref="H1:I1"/>
    <mergeCell ref="H2:I2"/>
    <mergeCell ref="H3:I3"/>
    <mergeCell ref="H4:I4"/>
  </mergeCells>
  <phoneticPr fontId="21" type="noConversion"/>
  <pageMargins left="0.7" right="0.7" top="0.75" bottom="0.75" header="0.3" footer="0.3"/>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grade of compliance range</vt:lpstr>
      <vt:lpstr>Technical weight</vt:lpstr>
      <vt:lpstr>Commercial evaluation</vt:lpstr>
      <vt:lpstr>'Technical weight'!Print_Area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2016-06-28T10:33:21Z</cp:lastPrinted>
  <dcterms:created xsi:type="dcterms:W3CDTF">2008-10-30T09:34:49Z</dcterms:created>
  <dcterms:modified xsi:type="dcterms:W3CDTF">2024-05-13T07:44:55Z</dcterms:modified>
</cp:coreProperties>
</file>